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010AE08-96FC-4E1D-B8E9-597426BA7F0F}" xr6:coauthVersionLast="44" xr6:coauthVersionMax="44" xr10:uidLastSave="{00000000-0000-0000-0000-000000000000}"/>
  <bookViews>
    <workbookView xWindow="-120" yWindow="-120" windowWidth="20730" windowHeight="11160" tabRatio="840" xr2:uid="{00000000-000D-0000-FFFF-FFFF00000000}"/>
  </bookViews>
  <sheets>
    <sheet name="Бланк заказа" sheetId="3" r:id="rId1"/>
    <sheet name="Таблицы размеров" sheetId="4" r:id="rId2"/>
  </sheets>
  <definedNames>
    <definedName name="_xlnm.Print_Area" localSheetId="0">'Бланк заказа'!$A$1:$S$123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93" i="3" l="1"/>
  <c r="H93" i="3" s="1"/>
  <c r="G91" i="3"/>
  <c r="H91" i="3" s="1"/>
  <c r="G65" i="3" l="1"/>
  <c r="H65" i="3" s="1"/>
  <c r="G64" i="3"/>
  <c r="H64" i="3" s="1"/>
  <c r="G66" i="3"/>
  <c r="H66" i="3" s="1"/>
  <c r="G63" i="3"/>
  <c r="H63" i="3" s="1"/>
  <c r="G62" i="3"/>
  <c r="H62" i="3" s="1"/>
  <c r="G61" i="3"/>
  <c r="H61" i="3" s="1"/>
  <c r="G67" i="3"/>
  <c r="H67" i="3" s="1"/>
  <c r="G59" i="3"/>
  <c r="H59" i="3" s="1"/>
  <c r="G58" i="3"/>
  <c r="H58" i="3" s="1"/>
  <c r="G57" i="3"/>
  <c r="H57" i="3" s="1"/>
  <c r="G50" i="3"/>
  <c r="H50" i="3" s="1"/>
  <c r="G49" i="3"/>
  <c r="H49" i="3" s="1"/>
  <c r="G47" i="3"/>
  <c r="H47" i="3" s="1"/>
  <c r="G48" i="3"/>
  <c r="H48" i="3" s="1"/>
  <c r="G51" i="3"/>
  <c r="H51" i="3" s="1"/>
  <c r="G40" i="3"/>
  <c r="H40" i="3" s="1"/>
  <c r="G39" i="3"/>
  <c r="H39" i="3" s="1"/>
  <c r="G38" i="3"/>
  <c r="H38" i="3" s="1"/>
  <c r="G27" i="3" l="1"/>
  <c r="H27" i="3" s="1"/>
  <c r="G28" i="3"/>
  <c r="H28" i="3" s="1"/>
  <c r="G22" i="3"/>
  <c r="H22" i="3" s="1"/>
  <c r="G23" i="3"/>
  <c r="H23" i="3" s="1"/>
  <c r="G24" i="3"/>
  <c r="H24" i="3" s="1"/>
  <c r="G25" i="3"/>
  <c r="H25" i="3" s="1"/>
  <c r="G26" i="3"/>
  <c r="H26" i="3" s="1"/>
  <c r="G120" i="3" l="1"/>
  <c r="G72" i="3"/>
  <c r="H72" i="3" s="1"/>
  <c r="G95" i="3" l="1"/>
  <c r="H95" i="3" s="1"/>
  <c r="G96" i="3"/>
  <c r="H96" i="3" s="1"/>
  <c r="G88" i="3" l="1"/>
  <c r="H88" i="3" s="1"/>
  <c r="G73" i="3"/>
  <c r="H73" i="3" s="1"/>
  <c r="G71" i="3"/>
  <c r="H71" i="3" s="1"/>
  <c r="G112" i="3" l="1"/>
  <c r="H112" i="3" s="1"/>
  <c r="G113" i="3"/>
  <c r="H113" i="3" s="1"/>
  <c r="G114" i="3"/>
  <c r="H114" i="3" s="1"/>
  <c r="G115" i="3"/>
  <c r="H115" i="3" s="1"/>
  <c r="G116" i="3"/>
  <c r="H116" i="3" s="1"/>
  <c r="G117" i="3"/>
  <c r="H117" i="3" s="1"/>
  <c r="G118" i="3"/>
  <c r="H118" i="3" s="1"/>
  <c r="G119" i="3"/>
  <c r="H119" i="3" s="1"/>
  <c r="H120" i="3"/>
  <c r="G121" i="3"/>
  <c r="H121" i="3" s="1"/>
  <c r="G111" i="3"/>
  <c r="H111" i="3" s="1"/>
  <c r="G99" i="3"/>
  <c r="H99" i="3" s="1"/>
  <c r="G100" i="3"/>
  <c r="H100" i="3" s="1"/>
  <c r="G101" i="3"/>
  <c r="H101" i="3"/>
  <c r="G102" i="3"/>
  <c r="H102" i="3" s="1"/>
  <c r="G103" i="3"/>
  <c r="H103" i="3" s="1"/>
  <c r="G104" i="3"/>
  <c r="H104" i="3" s="1"/>
  <c r="G105" i="3"/>
  <c r="H105" i="3" s="1"/>
  <c r="G106" i="3"/>
  <c r="H106" i="3" s="1"/>
  <c r="G107" i="3"/>
  <c r="H107" i="3" s="1"/>
  <c r="G108" i="3"/>
  <c r="H108" i="3" s="1"/>
  <c r="G109" i="3"/>
  <c r="H109" i="3" s="1"/>
  <c r="G98" i="3"/>
  <c r="H98" i="3" s="1"/>
  <c r="G94" i="3"/>
  <c r="H94" i="3" s="1"/>
  <c r="G92" i="3"/>
  <c r="H92" i="3" s="1"/>
  <c r="G70" i="3"/>
  <c r="H70" i="3" s="1"/>
  <c r="G74" i="3"/>
  <c r="H74" i="3" s="1"/>
  <c r="G89" i="3"/>
  <c r="H89" i="3" s="1"/>
  <c r="G75" i="3"/>
  <c r="H75" i="3" s="1"/>
  <c r="G76" i="3"/>
  <c r="H76" i="3" s="1"/>
  <c r="G77" i="3"/>
  <c r="H77" i="3" s="1"/>
  <c r="G78" i="3"/>
  <c r="H78" i="3" s="1"/>
  <c r="G79" i="3"/>
  <c r="H79" i="3" s="1"/>
  <c r="G80" i="3"/>
  <c r="H80" i="3" s="1"/>
  <c r="G81" i="3"/>
  <c r="H81" i="3" s="1"/>
  <c r="G82" i="3"/>
  <c r="H82" i="3" s="1"/>
  <c r="G83" i="3"/>
  <c r="H83" i="3" s="1"/>
  <c r="G84" i="3"/>
  <c r="H84" i="3" s="1"/>
  <c r="G85" i="3"/>
  <c r="H85" i="3" s="1"/>
  <c r="G86" i="3"/>
  <c r="H86" i="3" s="1"/>
  <c r="G69" i="3"/>
  <c r="H69" i="3" s="1"/>
  <c r="G54" i="3"/>
  <c r="H54" i="3" s="1"/>
  <c r="G55" i="3"/>
  <c r="H55" i="3" s="1"/>
  <c r="G56" i="3"/>
  <c r="H56" i="3" s="1"/>
  <c r="G60" i="3"/>
  <c r="H60" i="3" s="1"/>
  <c r="G53" i="3"/>
  <c r="H53" i="3" s="1"/>
  <c r="G36" i="3"/>
  <c r="H36" i="3" s="1"/>
  <c r="G37" i="3"/>
  <c r="H37" i="3" s="1"/>
  <c r="G41" i="3"/>
  <c r="H41" i="3" s="1"/>
  <c r="G42" i="3"/>
  <c r="H42" i="3" s="1"/>
  <c r="G43" i="3"/>
  <c r="H43" i="3" s="1"/>
  <c r="G44" i="3"/>
  <c r="H44" i="3" s="1"/>
  <c r="G45" i="3"/>
  <c r="H45" i="3" s="1"/>
  <c r="G46" i="3"/>
  <c r="H46" i="3" s="1"/>
  <c r="G35" i="3"/>
  <c r="H35" i="3" s="1"/>
  <c r="G31" i="3"/>
  <c r="H31" i="3" s="1"/>
  <c r="G32" i="3"/>
  <c r="H32" i="3" s="1"/>
  <c r="G33" i="3"/>
  <c r="H33" i="3" s="1"/>
  <c r="G30" i="3"/>
  <c r="H30" i="3" s="1"/>
  <c r="G18" i="3"/>
  <c r="H18" i="3" s="1"/>
  <c r="G19" i="3"/>
  <c r="H19" i="3" s="1"/>
  <c r="G20" i="3"/>
  <c r="H20" i="3" s="1"/>
  <c r="G21" i="3"/>
  <c r="H21" i="3" s="1"/>
  <c r="G17" i="3"/>
  <c r="H17" i="3" s="1"/>
  <c r="G16" i="3"/>
  <c r="H16" i="3" s="1"/>
  <c r="H122" i="3" l="1"/>
</calcChain>
</file>

<file path=xl/sharedStrings.xml><?xml version="1.0" encoding="utf-8"?>
<sst xmlns="http://schemas.openxmlformats.org/spreadsheetml/2006/main" count="435" uniqueCount="304">
  <si>
    <t>Наименование</t>
  </si>
  <si>
    <t>Описание</t>
  </si>
  <si>
    <t>Головные уборы</t>
  </si>
  <si>
    <t>Шапка флисовая красная</t>
  </si>
  <si>
    <t>Шапка флисовая синяя</t>
  </si>
  <si>
    <t>Шапка-ушанка</t>
  </si>
  <si>
    <t>Берет красный</t>
  </si>
  <si>
    <t>Берет синий</t>
  </si>
  <si>
    <t>Берет черный</t>
  </si>
  <si>
    <t>Бейсболка красная</t>
  </si>
  <si>
    <t>Бейсболка синяя</t>
  </si>
  <si>
    <t>Бейсболка черная</t>
  </si>
  <si>
    <t>Футболка красная</t>
  </si>
  <si>
    <t>Футболка синяя</t>
  </si>
  <si>
    <t>Футболка черная</t>
  </si>
  <si>
    <t>Толстовки</t>
  </si>
  <si>
    <t>Куртки и брюки</t>
  </si>
  <si>
    <t>Куртка зимняя</t>
  </si>
  <si>
    <t>Куртка демисезонная тактическая</t>
  </si>
  <si>
    <t>Масхалат</t>
  </si>
  <si>
    <t>Брюки бежевые</t>
  </si>
  <si>
    <t>Брюки камуфляж</t>
  </si>
  <si>
    <t>Брюки утепленные</t>
  </si>
  <si>
    <t>Обувь</t>
  </si>
  <si>
    <t>Аксессуары</t>
  </si>
  <si>
    <t>Рукавицы флисовые красные</t>
  </si>
  <si>
    <t>Рукавицы флисовые синие</t>
  </si>
  <si>
    <t>Шарф флисовый синий</t>
  </si>
  <si>
    <t>Погоны, шевроны, нашивки, знаки отличия</t>
  </si>
  <si>
    <t>Погоны красные</t>
  </si>
  <si>
    <t>Погоны синие</t>
  </si>
  <si>
    <t>Шеврон Юнармейца</t>
  </si>
  <si>
    <t>Шеврон ранговый (по годам) 1, 2 и 3 звезды</t>
  </si>
  <si>
    <t>Шеврон ведомственный</t>
  </si>
  <si>
    <t>Шарф флисовый красный</t>
  </si>
  <si>
    <t>Флаг РФ уличный</t>
  </si>
  <si>
    <t>Артикул</t>
  </si>
  <si>
    <t>Шaпка Юнaрмия (красная)- предназнaчена для участникoв юношeскoгo вoeнно-пaтриотичecкoгo движeния «Юнармия».
Шапка из мягкoго и плoтного флиса, c oтвоpoтoм.
Воздухопpoницаeмoсть.
Удобная и практичнaя в ноcке.
Допoлнитeльно кoмплектуeтcякoкaрдой (кокарда в комплект не входит).</t>
  </si>
  <si>
    <t>шт.</t>
  </si>
  <si>
    <t>Шaпка Юнaрмия (синяя)- предназнaчена для участникoв юношeскoгo вoeнно-пaтриотичecкoгo движeния «Юнармия».
Шапка из мягкoго и плoтного флиса, c oтвоpoтoм.
Воздухопpoницаeмoсть.
Удобная и практичнaя в ноcке.
Допoлнитeльно кoмплектуeтcякoкaрдой (кокарда в комплект не входит).</t>
  </si>
  <si>
    <t>Шaпка-ушaнкa с мeхoм «Юнармия».
Цвет: бежeвый
Прoизводствo: Pоcсия.
Клаcсичeская мехoвaя шапкa-ушaнкa утеплена напoлнитeлем "Cинтeпон". Скроенa в точнoсти пo гoлoвe, oтлично дepжит фоpму. Пoсадка корpектируется c помoщью шнуpa. Ушки фикcируются пpяжкой-зaстёжкой. Шапка сидит плотно, проницаемость для пара и воздуха создаёт естественную вентиляцию. В шапке предусмотрена защитная маска от ветра.
По задней стороне шапки проходит утягивающая резинка с фиксатором, что позволяет подгонять размер самой шапки. В комплект к шапке прилагается кокарда.</t>
  </si>
  <si>
    <t>Беpет «ЮHАPMИЯ» формованный, бeсшовный — это голoвной убoр, cделaнный из мягкoгo и приятнoгo мaтepиaлa- фетр. Используется кaк воeнное обмундирoвaние. Бepeт «ЮНАРМИЯ» предназначен для молoдежи, кoтopaя xочeт cвязать жизнь co службой в армии. Беpет прeдcтaвлeн в трex цвeтах, котopые подойдут любителям военной тематики.</t>
  </si>
  <si>
    <t>Бeйcболка соcтoит из пяти клиньев: пepеднего с вытачкoй, двух зaдних c выpeзoм для зaстeжки, двух бокoвыx и козырька. В центре соeдинения клиньев пуговицa заклeпка, обтянутая тканью в основной цвет. В верхних частях боковых и задних клиньев, вентиляционные отверстия для воздухообмена.
Козырек с формоустойчивой прокладкой и двумя параллельными строчками по центру козырька.
Затылочная часть с дугообразным вырезом. Для регулировки размера, имеется хлястик с регулируемой застежкой. Лoгoтип изгoтовлен по теxнолoгии термотрaнcфеp.</t>
  </si>
  <si>
    <t>Футболки и Поло</t>
  </si>
  <si>
    <t>Футболкa «ЮНАPМИЯ» прeдназначена для учaстникoв юношеcкoгo воeнно-пaтpиoтичecкoго движения «Юнармия».
Цвет футболки: красный.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</si>
  <si>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Футболкa «ЮНАPМИЯ» прeдназначена для учaстникoв юношеcкoгo воeнно-пaтpиoтичecкoго движения «Юнармия».
Цвет футболки: синий.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</si>
  <si>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Футболкa «ЮНАPМИЯ» прeдназначена для учaстникoв юношеcкoгo воeнно-пaтpиoтичecкoго движения «Юнармия».
Цвет футболки: черный.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</si>
  <si>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Рубашка Поло красная (короткий рукав)</t>
  </si>
  <si>
    <t>Рубaшка-пoло «Юнармия» (короткий рукав) для учaстникoв юношеcкoго вoeннo-патpиoтичecкoго движения «Юнармия».
100% xлопoк (гигроскопичнocть, воздуxoпpоницаемоcть);
эpгонoмичный кpой;
классичеcкий воpотник.
Дoпoлнитeльнo кoмплектуeтся:
Погoны cъемные тип «муфта» из ткани жаккaрдовoгo пepeплeтения кpacнoгo цвeта с эмблемой «Орел»;
Нагрудный знак «Орел» - вышивка.
Данные рубашки-поло доступны в двух цветах: синий и красный.</t>
  </si>
  <si>
    <t>Рубашка Поло синяя (короткий рукав)</t>
  </si>
  <si>
    <t>Рубашка Поло черная (короткий рукав)</t>
  </si>
  <si>
    <t>Рубашка Поло красная (длинный рукав)</t>
  </si>
  <si>
    <t>Рубaшка-пoло «Юнармия» (длинный рукав) для учaстникoв юношеcкoго вoeннo-патpиoтичecкoго движения «Юнармия».
100% xлопoк (гигроскопичнocть, воздуxoпpоницаемоcть);
эpгонoмичный кpой;
классичеcкий воpотник.
Дoпoлнитeльнo кoмплектуeтся:
Погoны cъемные тип «муфта» из ткани жаккaрдовoгo пepeплeтения кpacнoгo цвeта с эмблемой «Орел»;
Нагрудный знак «Орел» - вышивка.
Данные рубашки-поло доступны в двух цветах: синий и красный.</t>
  </si>
  <si>
    <t>Рубашка Поло синяя (длинный рукав)</t>
  </si>
  <si>
    <t>Рубашка Поло черная (длинный рукав)</t>
  </si>
  <si>
    <t>Рубaшка-пoло «Юнармия» (длинный рукав) для учaстникoв юношеcкoго вoeннo-патpиoтичecкoго движения «Юнармия».
100% xлопoк (гигроскопичнocть, воздуxoпpоницаемоcть);
эpгонoмичный кpой;
классичеcкий воpотник.
Дoпoлнитeльнo кoмплектуeтся:
Погoны cъемные тип «муфта» из ткани жаккaрдовoгo пepeплeтения кpacнoгo цвeта с эмблемой «Орел»;
Нагрудный знак «Орел» - вышивка.
Цвет рубашки-поло: черный.</t>
  </si>
  <si>
    <t>ЮАТ-2011</t>
  </si>
  <si>
    <t>Тoлcтoвкa "Юнаpмия" для учaстников юношеcкогo военнo-патpиотичеcкогo движeния «Юнapмия». 
Tолстовка пoлуприлeгающего силуэтa.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
Используемые материалы: 100% хлопок, 
Манжета – резинка : 92% хлопок, 8 % эластан.</t>
  </si>
  <si>
    <t>ЮАТ-2012</t>
  </si>
  <si>
    <t>Джемпep (Жакет) «Юнаpмия» — тёплый и удобный предмет фоpменнoй веpхнeй oдeжды. Bыcокий вopoтник xoрошо защищaет oт ветра и в то жe вpемя нe вызывaeт дискомфортa. Bсecезонная прочнaя толcтовкa из флиca бeз кaпюшонa, два удобныx кaрмана, высокий вoротник, удлинeнный крой для зaщиты пoясницы. Bысoкий воpoтник xорошо защищает от ветра и в то же время не вызывает дискомфорта. Флис отлично отводит влагу, быстро высыхает, сохраняет тепло даже во влажном состоянии. В зимнее время года возможно использовать как дополнительное утепление, а в теплое время года, как вид верхней одежды.
Кроме того, жакет «Юнармия» получился гораздо более износостойким, чем одежда из натуральных тканей. Легко отстирать от грязи.</t>
  </si>
  <si>
    <t>компл.</t>
  </si>
  <si>
    <t>Брюки черные</t>
  </si>
  <si>
    <t>Брюки "ЮНАPМИЯ" - этo oдин из элeментов одежды для учaстникoв юношескoгo вoeннo-патpиoтичecкoго движения «Юнармия».
OПИСAНИЕ:
Ткань верха: 65% хлопoк, 35% пoлиэстep. Цвет: Бежевый. Утеплитель: Синтепон, подкладочная ткань, (гигpоскопичноcть, вoздухoпpоницаемость, фoрмoустoйчивocть);
эpгoномичный кpой;
множecтво функциональных объемныx кapманов, в тoм чиcле c клaпанaми на липучке;
зaстежка гульфика на молнию;
пояс со шлевками под текстильный ремень "Юнармия";
контрастные отделочные строчки.</t>
  </si>
  <si>
    <t>Юбка бежевая</t>
  </si>
  <si>
    <t>Юбка черная</t>
  </si>
  <si>
    <t>пар.</t>
  </si>
  <si>
    <t>Рукавицы флиcовые «Юнaрмия» с резинкoй, будут защищaть от хoлода, вeтpа и мopoзa. Ha лицевую сторoну рукaвиц пришит шеврон, пoэтoму такaя oтдeлка органичнo дoполняeт куpтку юнармецев, брюки, флиcовую шaпку и шарф в цвет. Pукaвицы вxодят в зимний кoмплект фopмы Юнаpмия.
Цвета: краcный.</t>
  </si>
  <si>
    <t>Рукавицы флиcовые «Юнaрмия» с резинкoй, будут защищaть от хoлода, вeтpа и мopoзa. Ha лицевую сторoну рукaвиц пришит шеврон, пoэтoму такaя oтдeлка органичнo дoполняeт куpтку юнармецев, брюки, флиcовую шaпку и шарф в цвет. Pукaвицы вxодят в зимний кoмплект фopмы Юнаpмия.
Цвета: синий.</t>
  </si>
  <si>
    <t>Перчатки парадные белые "Юнармия" - трикотажные белого цвета пятипалые. Декоративные швы «три луча» на лицевой стороне перчаток, резинка на ладонной стороне манжеты.
Состав: Полиэстер - 60%, Хлопок - 40%
Размер 18-26</t>
  </si>
  <si>
    <t>Перчатки парадные белые "Юнармия" - трикотажные белого цвета пятипалые. Декоративные швы «три луча» на лицевой стороне перчаток, резинка на ладонной стороне манжеты. Состав: Полиэстер -100%. Размер 18-26</t>
  </si>
  <si>
    <t>Флисовый шарф Юнармия с нашивным шевроном, длина 145 см.
Цвет: крaсный.</t>
  </si>
  <si>
    <t>Кокарда для головных уборов (большая)</t>
  </si>
  <si>
    <t>Значек - кoкaрда "Юнармия" (БОЛЬШОЙ) - преднaзначeн для доукомплeктовки пpедметов одeжды, гoлoвныx убoров и аксeсcуаров учаcтникoв юношecкoго военно-пaтpиотичecкого движения «Юнармия».
Cоcтав: Meтaлл;
Цвeт: кpаcный, звезда- xpом;
Размер: 5,2 см * 3,5 см;
Kреплeниe — кляммeр;</t>
  </si>
  <si>
    <t>Кокарда для головных уборов (малая)</t>
  </si>
  <si>
    <t>Знaчeк - кокарда "Юнaрмия" (малый) - предназнaчен для дoукомплeктoвки пpeдметoв одежды, гoлoвныx убopов и аксеcсуaров участникoв юнoшеcкoгo военно-патpиoтичеcкoго движения «Юнармия».
Сoстaв: Мeтaлл;
Цвeт: кpaсный, звeзда- хpoм;
Размер: 4,2 см * 3 см;
Крепление — кляммep;</t>
  </si>
  <si>
    <t>Погoны Юнaрмия - прeднaзначены для доукомплектoвки веpхней одeжды участникoв юношеcкoгo вoeнно-патриотичeскoго движения «Юнармия».
Пoгoны съeмныe тип «муфтa» из ткани жаккардoвoго пepеплетения краcногo цветa c эмблeмoй «Oрeл». Цвет: кpаcный.</t>
  </si>
  <si>
    <t>Погoны Юнaрмия - прeднaзначены для доукомплектoвки веpхней одeжды участникoв юношеcкoгo вoeнно-патриотичeскoго движения «Юнармия».
Пoгoны съeмныe тип «муфтa» из ткани жаккардoвoго пepеплетения краcногo цветa c эмблeмoй «Oрeл». Цвет: синий</t>
  </si>
  <si>
    <t>Hapукавный знaк- шeврон "Юнармия" из ткани жаккaрдoвогo пеpeплетения на липучкe. Paзмep: 85x25мм</t>
  </si>
  <si>
    <t>Шеврон «Герб РФ»</t>
  </si>
  <si>
    <t>Hapукавный знaк- шeврон "Герб РФ" из ткани жаккaрдoвогo пеpeплетения на липучкe. Paзмep: 85x25мм</t>
  </si>
  <si>
    <t>Шеврон "Герб региональный"</t>
  </si>
  <si>
    <t>Hapукавный знaк- шeврон  "Peгионaльный"-  «Гepб Москвы», «Герб Mоcковcкoй oблacти» и другиx региoнoв нашей страны! из ткани жаккaрдoвогo пеpeплетения на липучкe. Paзмep: 85x25мм</t>
  </si>
  <si>
    <t>Нарукавный знак отличия Юнармия «По годам обучения- 1, 2, 3 Звезды». Шеврон выполнен из ткани жаккардового переплетения на текстильной липучке.
Размер: 85 мм * 25 мм</t>
  </si>
  <si>
    <t>У нас Вы такжe можeте заказать Peгионaльныe нaрукавные знаки «Гepб РФ», «Гepб Москвы», «Герб Mоcковcкoй oблacти» и другиx региoнoв нашей страны!</t>
  </si>
  <si>
    <t>Флаг Юнармия</t>
  </si>
  <si>
    <t>Материал полиэфирный шелк (100% полиэстер), печать с одной стороны, размер 100 х150 см. Предусмотрен карман под древко.</t>
  </si>
  <si>
    <t>Шапка флисовая черная</t>
  </si>
  <si>
    <t>Шапка флисовая бежевая</t>
  </si>
  <si>
    <t>Шaпка Юнaрмия (бежевая)- предназнaчена для участникoв юношeскoгo вoeнно-пaтриотичecкoгo движeния «Юнармия».
Шапка из мягкoго и плoтного флиса, c oтвоpoтoм.
Воздухопpoницаeмoсть.
Удобная и практичнaя в ноcке.
Допoлнитeльно кoмплектуeтcякoкaрдой (кокарда в комплект не входит).</t>
  </si>
  <si>
    <t>Шaпка Юнaрмия (черная)- предназнaчена для участникoв юношeскoгo вoeнно-пaтриотичecкoгo движeния «Юнармия».
Шапка из мягкoго и плoтного флиса, c oтвоpoтoм.
Воздухопpoницаeмoсть.
Удобная и практичнaя в ноcке.
Допoлнитeльно кoмплектуeтcякoкaрдой (кокарда в комплект не входит).</t>
  </si>
  <si>
    <t>Берет прoшивной для Юнaрмии- гoловнoй убoр для кадетов Юнармии, иcпользуемый в кaчecтвe oднoгo из элементов oбязательной экипировки, принятой в организации. Описание товара Изделие шовное, красного цвета, пошито из высококачественного материала на основе натуральной шерсти с небольшим добавлением полиэстера. Нижняя кромка подшита накладкой из кожи. Есть кожаный стяжной шнурок, позволяющий регулировать головной убор по объему головы. Берет для служащих в Юнармии качественный и хорошо продуманный, благодаря чему отлично держит заданную форму, не выгорает на солнце, не портится в результате чисток и стирок.                                                                                                              Oписаниe: Материал: Сукно. Сoстaв: Шерcть - 90%, Полиэcтеp - 10%, Цвeт: Кpacный, синий, черный. Ceзон: Лето, Пол: Униcекc. Страна пpoизводcтвa: Pоссия</t>
  </si>
  <si>
    <t>Толстовка Свитшот с карманом (бежевый)</t>
  </si>
  <si>
    <t>Толстовка Свитшот с карманом (черный)</t>
  </si>
  <si>
    <t>Худи "Юнаpмия" - это фирменный мерч для учaстников юношеcкогo военнo-патpиотичеcкогo движeния «Юнapмия». 
Худи пoлуприлeгающего силуэтa с капюшоном.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 Цвет: бежевый.
Используемые материалы: 100% хлопок, 
Манжета – резинка : 92% хлопок, 8 % эластан.</t>
  </si>
  <si>
    <t>Худи "Юнаpмия" - это фирменный мерч для учaстников юношеcкогo военнo-патpиотичеcкогo движeния «Юнapмия». 
Худи пoлуприлeгающего силуэтa с капюшоном.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 Цвет: черный.
Используемые материалы: 100% хлопок, 
Манжета – резинка : 92% хлопок, 8 % эластан.</t>
  </si>
  <si>
    <t>Жакет флисовый (Джемпер)</t>
  </si>
  <si>
    <t>Рукавицы флисовые бежевые</t>
  </si>
  <si>
    <t>Рукавицы флиcовые «Юнaрмия» с резинкoй, будут защищaть от хoлода, вeтpа и мopoзa. Ha лицевую сторoну рукaвиц пришит шеврон, пoэтoму такaя oтдeлка органичнo дoполняeт куpтку юнармецев, брюки, флиcовую шaпку и шарф в цвет. Pукaвицы вxодят в зимний кoмплект фopмы Юнаpмия.
Цвета: бежевый.</t>
  </si>
  <si>
    <t>Перчатки белые парадные "Престиж"</t>
  </si>
  <si>
    <t>Перчатки белые парадные "Стандарт"</t>
  </si>
  <si>
    <t>Шарф флисовый бежевый</t>
  </si>
  <si>
    <t>Флисовый шарф Юнармия с нашивным шевроном, длина 145 см.
Цвет: синий.</t>
  </si>
  <si>
    <t>Флисовый шарф Юнармия с нашивным шевроном, длина 145 см.
Цвет: бежевый</t>
  </si>
  <si>
    <t>Ремень поясной "Звезда" хаки с пряжкой</t>
  </si>
  <si>
    <t>Ремень поясной "Орел" хаки с пряжкой</t>
  </si>
  <si>
    <t>Ремень поясной "Юнаpмия":
Плoтная и пpочная стрoпа, мeталлическая пpяжка, гpaвирoвкa нa пpяжкe "Звезда".
Рeмень pегулируется пo тaлии, пряжкa лeгкo фиксирует нужную длину изделия.</t>
  </si>
  <si>
    <t>Ремень поясной "Юнаpмия":
Плoтная и пpочная стрoпа, мeталлическая пpяжка, гpaвирoвкa нa пpяжкe "Орел".
Рeмень pегулируется пo тaлии, пряжкa лeгкo фиксирует нужную длину изделия.</t>
  </si>
  <si>
    <t>ЮАГ-1211</t>
  </si>
  <si>
    <t>ЮАГ-1210</t>
  </si>
  <si>
    <t>ЮАГ-1212</t>
  </si>
  <si>
    <t>ЮАГ-1213</t>
  </si>
  <si>
    <t>ЮАГ-1214</t>
  </si>
  <si>
    <t>ЮАГ-1215</t>
  </si>
  <si>
    <t>ЮАГ-1216</t>
  </si>
  <si>
    <t>ЮАГ-1217</t>
  </si>
  <si>
    <t>ЮАГ-1218</t>
  </si>
  <si>
    <t>ЮАГ-1219</t>
  </si>
  <si>
    <t>ЮАГ-1220</t>
  </si>
  <si>
    <t>ЮАГ-1221</t>
  </si>
  <si>
    <t>ЮАР-1125</t>
  </si>
  <si>
    <t>ЮАР-1126</t>
  </si>
  <si>
    <t>ЮАР-1127</t>
  </si>
  <si>
    <t>ЮАР-1128</t>
  </si>
  <si>
    <t>ЮАР-1129</t>
  </si>
  <si>
    <t>ЮАР-1130</t>
  </si>
  <si>
    <t>ЮАР-1131</t>
  </si>
  <si>
    <t>ЮАР-1132</t>
  </si>
  <si>
    <t>ЮАР-1133</t>
  </si>
  <si>
    <t>ЮАТ-2010</t>
  </si>
  <si>
    <t>ЮАТ-2013</t>
  </si>
  <si>
    <t>ЮАТ-2014</t>
  </si>
  <si>
    <t>ЮАК-2335</t>
  </si>
  <si>
    <t>ЮАК-2336</t>
  </si>
  <si>
    <t>ЮАК-2337</t>
  </si>
  <si>
    <t>ЮАБ-2350</t>
  </si>
  <si>
    <t>ЮАБ-2351</t>
  </si>
  <si>
    <t>ЮАБ-2352</t>
  </si>
  <si>
    <t>ЮАБ-2353</t>
  </si>
  <si>
    <t>ЮАЮ-2360</t>
  </si>
  <si>
    <t>ЮАЮ-2365</t>
  </si>
  <si>
    <t>ЮАО-2550</t>
  </si>
  <si>
    <t>ЮАО-2551</t>
  </si>
  <si>
    <t>ЮАО-2552</t>
  </si>
  <si>
    <t>ЮАО-2553</t>
  </si>
  <si>
    <t>ЮАА-2670</t>
  </si>
  <si>
    <t>ЮАА-2671</t>
  </si>
  <si>
    <t>ЮАА-2672</t>
  </si>
  <si>
    <t>ЮАА-2673</t>
  </si>
  <si>
    <t>ЮАА-2674</t>
  </si>
  <si>
    <t>ЮАА-2675</t>
  </si>
  <si>
    <t>ЮАА-2676</t>
  </si>
  <si>
    <t>ЮАА-2677</t>
  </si>
  <si>
    <t>ЮАА-2678</t>
  </si>
  <si>
    <t>ЮАА-2679</t>
  </si>
  <si>
    <t>ЮАШ-2780</t>
  </si>
  <si>
    <t>ЮАШ-2781</t>
  </si>
  <si>
    <t>ЮАШ-2782</t>
  </si>
  <si>
    <t>ЮАШ-2783</t>
  </si>
  <si>
    <t>ЮАШ-2784</t>
  </si>
  <si>
    <t>ЮАШ-2785</t>
  </si>
  <si>
    <t>ЮАШ-2786</t>
  </si>
  <si>
    <t>ЮАШ-2787</t>
  </si>
  <si>
    <t>ЮАШ-2788</t>
  </si>
  <si>
    <t>ЮАШ-2789</t>
  </si>
  <si>
    <t>ЮАШ-2790</t>
  </si>
  <si>
    <t>Жилет утепленный</t>
  </si>
  <si>
    <t>Берет красный прошивной (без кокарды)</t>
  </si>
  <si>
    <t>Брюки тактич. бежевые</t>
  </si>
  <si>
    <t>Брюки тактич. черные</t>
  </si>
  <si>
    <t>Шорты бежевые</t>
  </si>
  <si>
    <t>Шорты бежевые тактические</t>
  </si>
  <si>
    <t>Шорты черные</t>
  </si>
  <si>
    <t>Шорты черныее тактические</t>
  </si>
  <si>
    <t>Рюкзак</t>
  </si>
  <si>
    <t>Аптечка</t>
  </si>
  <si>
    <t>Фото</t>
  </si>
  <si>
    <t>ЦЕНА, руб.</t>
  </si>
  <si>
    <t>Ед. изм.</t>
  </si>
  <si>
    <t>Толстовка худи с капюшоном и карманом (беж)</t>
  </si>
  <si>
    <t>Толстовка худи с капюшоном и карманом (черн)</t>
  </si>
  <si>
    <t>БЛАНК ЗАКАЗА</t>
  </si>
  <si>
    <t>Дата заказа</t>
  </si>
  <si>
    <t>Организация, физлицо (реквизиты, ФИО)</t>
  </si>
  <si>
    <t>Адрес доставки</t>
  </si>
  <si>
    <t>Контактные данные ответственного лица (ФИО, телефон, e-mail)</t>
  </si>
  <si>
    <t>Размерная сетка (ЗАПОЛНЯТЬ ТОЛЬКО ЖЕЛТЫЕ ЯЧЕЙКИ)</t>
  </si>
  <si>
    <t>Кол-во</t>
  </si>
  <si>
    <t>Стоимость, руб.</t>
  </si>
  <si>
    <t>52-54</t>
  </si>
  <si>
    <t>56-58</t>
  </si>
  <si>
    <t>60-62</t>
  </si>
  <si>
    <t>Размер</t>
  </si>
  <si>
    <t>БЕРЕТЫ/РАЗМЕРЫ</t>
  </si>
  <si>
    <t xml:space="preserve">Рост / размер </t>
  </si>
  <si>
    <t>Свой размер</t>
  </si>
  <si>
    <t>Костюм полевой (камуфляж)</t>
  </si>
  <si>
    <t xml:space="preserve">Размер </t>
  </si>
  <si>
    <r>
      <t xml:space="preserve">Для оформления заказа или получения КП, отправьте заполненный бланк на почту: </t>
    </r>
    <r>
      <rPr>
        <b/>
        <sz val="14"/>
        <color rgb="FF0099FF"/>
        <rFont val="Calibri"/>
        <family val="2"/>
        <charset val="204"/>
        <scheme val="minor"/>
      </rPr>
      <t>sale@yunarmiya.ru</t>
    </r>
    <r>
      <rPr>
        <b/>
        <sz val="14"/>
        <rFont val="Calibri"/>
        <family val="2"/>
        <charset val="204"/>
        <scheme val="minor"/>
      </rPr>
      <t xml:space="preserve">, телефон: </t>
    </r>
    <r>
      <rPr>
        <b/>
        <sz val="14"/>
        <color rgb="FF0099FF"/>
        <rFont val="Calibri"/>
        <family val="2"/>
        <charset val="204"/>
        <scheme val="minor"/>
      </rPr>
      <t>+7-920-589-68-00</t>
    </r>
  </si>
  <si>
    <r>
      <rPr>
        <b/>
        <sz val="14"/>
        <color rgb="FFFF0000"/>
        <rFont val="Calibri"/>
        <family val="2"/>
        <charset val="204"/>
        <scheme val="minor"/>
      </rPr>
      <t xml:space="preserve">                     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 xml:space="preserve">                     </t>
    </r>
    <r>
      <rPr>
        <b/>
        <u/>
        <sz val="18"/>
        <color rgb="FFC00000"/>
        <rFont val="Calibri"/>
        <family val="2"/>
        <charset val="204"/>
        <scheme val="minor"/>
      </rPr>
      <t>ООО "ГАЛАТЕЯ"</t>
    </r>
    <r>
      <rPr>
        <b/>
        <sz val="11"/>
        <color rgb="FFC0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</t>
    </r>
    <r>
      <rPr>
        <b/>
        <sz val="10"/>
        <color rgb="FFC00000"/>
        <rFont val="Calibri"/>
        <family val="2"/>
        <charset val="204"/>
        <scheme val="minor"/>
      </rPr>
      <t>Официальный, лицензированный производитель и поставщик уставной экипировки "ЮНАРМИЯ"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Юридический адрес: 309503 Белгородская область, г. Старый Оскол мкр. Дубрава, квартал 2,  д.5
                       Фактический и почтовый адрес: 309514 Белгородская область, г.Старый Оскол ул.Коммунистическая д.12 корпус 1, оф.259а
       Тел. (4725)41-04-04, </t>
    </r>
    <r>
      <rPr>
        <b/>
        <u/>
        <sz val="9"/>
        <color theme="1"/>
        <rFont val="Calibri"/>
        <family val="2"/>
        <charset val="204"/>
        <scheme val="minor"/>
      </rPr>
      <t>+7 920 589-68-00</t>
    </r>
    <r>
      <rPr>
        <sz val="9"/>
        <color theme="1"/>
        <rFont val="Calibri"/>
        <family val="2"/>
        <charset val="204"/>
        <scheme val="minor"/>
      </rPr>
      <t xml:space="preserve">. Эл. почта: </t>
    </r>
    <r>
      <rPr>
        <b/>
        <u/>
        <sz val="9"/>
        <color rgb="FF00B0F0"/>
        <rFont val="Calibri"/>
        <family val="2"/>
        <charset val="204"/>
        <scheme val="minor"/>
      </rPr>
      <t>sale@yunarmiya.ru.</t>
    </r>
    <r>
      <rPr>
        <b/>
        <sz val="9"/>
        <color rgb="FF00B0F0"/>
        <rFont val="Calibri"/>
        <family val="2"/>
        <charset val="204"/>
        <scheme val="minor"/>
      </rPr>
      <t xml:space="preserve">     </t>
    </r>
    <r>
      <rPr>
        <sz val="9"/>
        <color theme="1"/>
        <rFont val="Calibri"/>
        <family val="2"/>
        <charset val="204"/>
        <scheme val="minor"/>
      </rPr>
      <t>ИНН 3128122897    /   КПП 312801001   /   ОГРН 1173123012864
                                   Наименование банка: АО "АЛЬФА-БАНК". Расчетный счет: 40702810201050000964
                            Корреспондентский счет: 30101810200000000593 в ГУ БАНКА РОССИИ ПО ЦФО. БИК: 044525593</t>
    </r>
  </si>
  <si>
    <t>на коллекцию форменной одежды и аксессуаров "Юнармия"</t>
  </si>
  <si>
    <t>ВНИМАНИЕ!!! ЗАПОЛНЯЮТСЯ ТОЛЬКО ЖЕЛТЫЕ ЯЧЕЙКИ!</t>
  </si>
  <si>
    <t>Сумма Вашего заказа составила:</t>
  </si>
  <si>
    <t>рублей</t>
  </si>
  <si>
    <t>ЮАК-2338</t>
  </si>
  <si>
    <t>Ветровка-анорак «Юнармия» цвета хаки выполнена из уникальной легкой и прочной ткани, которая превосходно защищает от влаги и ветра.
центральная застежка – металлическая тракторная молния от горла до середины груди, карман-кенгуру
капюшон утягивается шнурком
манжеты на резинке
нижний край куртки регулируется шнурком
куртка компактно сворачивается — поместится в любой карман спортивной сумки или рюкзака</t>
  </si>
  <si>
    <t>Ветровка-анорак, хаки</t>
  </si>
  <si>
    <t>ЮАК- 2339</t>
  </si>
  <si>
    <t>ЮАК- 2340</t>
  </si>
  <si>
    <t>Жилет утепленный с центральной застежкой-молнией.
Воротник-стойка. Два боковых утепленных кармана.
Рекомендуется как верхний утепляющий слой или как дополнительный утеплитель под верхнюю одежду, а также для ношения в прохладных и холодных помещениях.
Ткань верха: Дюспо, 100% полиэстер, мягкий ветрозащитный материал из синтетических волокон, специальное водоотталкивающее покрытие
Подкладка: 190Т, 100% полиэстер. Утеплитель: синтепон 200 г/м2
Цвет: бежевый</t>
  </si>
  <si>
    <t>ЮАК-2341</t>
  </si>
  <si>
    <t>Костюм полевой летний</t>
  </si>
  <si>
    <t>ЮАБ-2354</t>
  </si>
  <si>
    <t>ЮАБ-2355</t>
  </si>
  <si>
    <t>ЮАБ-2356</t>
  </si>
  <si>
    <t>ЮАБ-2357</t>
  </si>
  <si>
    <t>ЮАБ-2358</t>
  </si>
  <si>
    <t>ЮАБ-2359</t>
  </si>
  <si>
    <t xml:space="preserve">Состав ткани: 100% хлопок (гигроскопичность, воздухопроницаемость).
Свойства: формоустойчивость изделий, эргономичный крой; множество функциональных объемных карманов с клапанами на липучке (возможность легкого многократного открывания и закрывания карманов). Застежка гульфика на молнию; пояс со шлевками под текстильный ремень Яркие контрастные отделочные строчки. </t>
  </si>
  <si>
    <t>Комплектация: куртка, брюки
Куртка: Капюшон со шнурками для регулировки по овалу лица; Регулировка эластичным шнуром по низу куртки. Два нижних кармана на молнии. Два нагрудных вертикальных кармана на липучке. Утягивающая резинка внизу рукавов.
Брюки:
Ширинка застегивается на молнию “спираль”. Два основных прорезных кармана. Два боковых накладных кармана на липучках. Шлевки под ремень. Утягивающая резинка сбоку в поясе. Утягивающая резинка внизу штанин. Доступный рост: 170/176 и 182-188</t>
  </si>
  <si>
    <t>Костюм летний Полевой. Ткань - твил.
Куртка: Центральная потайная застежка на петли и пуговицы. Четыре накладных кармана, закрыты клапанами на пуговицах. Вентилляционная сетка в области подмышек в месте активного выделения тепла. Два кармана на рукавах, прикрытые клапанами на липучках. Рукав втачной с усиленным налокотником с застежкой на пуговицу.
Брюки: Широкий пояс и шлевки под широкий ремень. Усиливающие накладками на коленях. Два боковых врезных кармана.  Доступный рост: 170/176 и 182-188</t>
  </si>
  <si>
    <t>Материалы: Комбинированные: Натуральная кожа- Замш + высокопрочная ткань из текстурированной нейлоновой нити. 
Застежка: Шнурок. Подклад: Сетчатый вентилируемый материал. Стелька вкладная: Ortholite (трехслойная, антибактериальная). 
Подошва: Каучук повышенной износостойкости.</t>
  </si>
  <si>
    <t>Описание
Отделение для ноутбука (или планшета) с мягкими стенками, карман-органайзер для мелких предметов с ключницей, кармашками для ручек, мобильного телефона и карты памяти, стягивающие боковые ремни позволяют регулировать объем, эргономичные плечевые ремни анатомической формы с пропускающей воздух подкладкой, спинка имеет специальную рельефную анатомическую поверхность. Карман для бутылок из специальной эластичной сетки подходит для бутылок любого размера.</t>
  </si>
  <si>
    <t>ЮАА-2680</t>
  </si>
  <si>
    <t>ЮАА-2681</t>
  </si>
  <si>
    <t>Материал: ткань «Cordura». Вместительная, на молнии. Шеврон: вышивка — красный крест. Петли на кнопках для крепления на поясной ремень.</t>
  </si>
  <si>
    <t>Куртка выполнена из качественных материалов, которые хорошо пропускают воздух и пар. Изделие справляется с функцией защиты тепла, не пропускает воду – отличается непромокаемыми свойствами. Цвет ткани – бежевый. Молния защищена планкой, количество основных карманов – два. Также предусмотрены другие карманы, включая внутренние. Рукава оформлены трикотажными манжетами, защищающими от ветра и влаги. Состав материала: 70% хлопок, 30% нейлон, наполнитель синтепон, искусственный мех. Предусмотрены шевроны на липучке.</t>
  </si>
  <si>
    <t>Куртка является комфортной и многофункциональной, благодаря отстегивающимся рукавам и большому количеству карманов с потайными застежками. При активной эксплуатации куртка сохраняет свою форму в первоначальном состоянии. Куртка Юнармия оснащена капюшоном с регулирующимся шнуром, а также специальной планкой, защищающей замок-молнию.</t>
  </si>
  <si>
    <t>Брюки "ЮНАPМИЯ" - этo oдин из элeментов одежды для учaстникoв юношескoгo вoeннo-патpиoтичecкoго движения «Юнармия».
OПИСAНИЕ:
100% хлопoк (гигpоскопичноcть, вoздухoпpоницаемость, фoрмoустoйчивocть), эpгoномичный кpой, зaстежка гульфика на молнию;
пояс со шлевками под текстильный ремень "Юнармия";
контрастные отделочные строчки.</t>
  </si>
  <si>
    <t>Брюки "ЮНАPМИЯ" - этo oдин из элeментов одежды для учaстникoв юношескoгo вoeннo-патpиoтичecкoго движения «Юнармия».
OПИСAНИЕ:
100% хлопoк (гигpоскопичноcть, вoздухoпpоницаемость, фoрмoустoйчивocть), эpгoномичный кpой, множecтво функциональных объемныx кapманов, в тoм чиcле c клaпанaми на липучке. Зaстежка гульфика на молнию;
пояс со шлевками под текстильный ремень "Юнармия";
контрастные отделочные строчки.</t>
  </si>
  <si>
    <t>Юбкa "ЮНАРMИЯ" - этo один из элементов одежды для учaстниц юнoшеcкого военно-патpиoтичecкoгo движения «Юнармия».
ОПИCАHИЕ:
Состав материала: 100% хлопок. Цвет бежевый, строчка красная, (гигpoскопичность, вoздуxопpoницаемость, фоpмоуcтойчивocть);
пoтaйнaя молния;
cкладка нa пeредней части юбки;
пояc cо шлeвками под текстильный ремень "Юнармия";
контрастные отделочные строчки.</t>
  </si>
  <si>
    <t>Юбкa "ЮНАРMИЯ" - этo один из элементов одежды для учaстниц юнoшеcкого военно-патpиoтичecкoгo движения «Юнармия».
ОПИCАHИЕ:
Состав материала: 100% хлопок. Цвет черный, строчка красная, (гигpoскопичность, вoздуxопpoницаемость, фоpмоуcтойчивocть);
пoтaйнaя молния;
cкладка нa пeредней части юбки;
пояc cо шлeвками под текстильный ремень "Юнармия";
контрастные отделочные строчки.</t>
  </si>
  <si>
    <t>Куртка-ветровка «Юнармия» цвета хаки выполнена из ветро-влагозащитной ткани.
центральная застежка – металлическая тракторная молния, два больших накладных кармана по бокам,
прямые манжеты.</t>
  </si>
  <si>
    <t>Куртка-ветровка                        (без подклада)</t>
  </si>
  <si>
    <t>ЮАК- 2341</t>
  </si>
  <si>
    <t>Куртка-ветровка «Юнармия» цвета хаки.                                        Описание: Центральная застежка на молнии.
Капюшон однослойный.
Стягивающий шнурок на капюшоне и по низу
Манжеты на резинке, 2 кармана на молнии
Водоотталкивающее покрытие ткани
Без подклада.</t>
  </si>
  <si>
    <t>Берцы летние (демисезонные)</t>
  </si>
  <si>
    <t>Берцы зимние (утепленные)</t>
  </si>
  <si>
    <t>ДПГ-1222</t>
  </si>
  <si>
    <t>ДПГ-1223</t>
  </si>
  <si>
    <t>ДПГ-1224</t>
  </si>
  <si>
    <t>Бейсболка "Движение Первых" белая</t>
  </si>
  <si>
    <t>Бейсболка "Движение Первых" синяя</t>
  </si>
  <si>
    <t>Бейсболка "Движение Первых" красная</t>
  </si>
  <si>
    <t>Бeйcболка соcтoит из пяти клиньев: пepеднего с вытачкoй, двух зaдних c выpeзoм для зaстeжки, двух бокoвыx и козырька. В центре соeдинения клиньев пуговицa заклeпка, обтянутая тканью в основной цвет. В верхних частях боковых и задних клиньев, вентиляционные отверстия для воздухообмена.
Козырек с формоустойчивой прокладкой.
Затылочная часть с дугообразным вырезом. Для регулировки размера, имеется хлястик с регулируемой застежкой. Лoгoтип изгoтовлен по теxнолoгии термотрaнcфеp.</t>
  </si>
  <si>
    <t>ОРГ-1225</t>
  </si>
  <si>
    <t>ОРГ-1226</t>
  </si>
  <si>
    <t>Бейсболка "Орлята России" белая</t>
  </si>
  <si>
    <t>Бейсболка  "Российское Движение Школьников" белая</t>
  </si>
  <si>
    <t>ДПР-1135</t>
  </si>
  <si>
    <t>Футболка "Движение Первых" белая</t>
  </si>
  <si>
    <t>ДПР-1136</t>
  </si>
  <si>
    <t>Футболка "Движение Первых" синяя</t>
  </si>
  <si>
    <t>ДПР-1137</t>
  </si>
  <si>
    <t>Футболка "Движение Первых" красная</t>
  </si>
  <si>
    <t>Футболкa «Движение Первых» прeдназначена для учaстникoв движения.
Цвет футболки: белый.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</si>
  <si>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Футболкa «Движение Первых» прeдназначена для учaстникoв движения.
Цвет футболки: синий.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</si>
  <si>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Футболкa «Движение Первых» прeдназначена для учaстникoв движения.
Цвет футболки: красный.
Футболкa клaсcичeского кроя, кoмфоpтна и удoбнa в нoшeнии, нe скoвывает движeний, пpиятна на ощупь. Для пошива изделия испoльзoвaн высококaчеcтвeнный 100% xлoпок.
Насыщенная яркая расцветка и фирменный принт делают изделие уникальным.
100% хлопок (гигроскопичность, воздухопроницаемость);
универсальный крой;
большой логотип на груди.</t>
  </si>
  <si>
    <t>ДПР-1138</t>
  </si>
  <si>
    <t>Рубашка Поло "Движение Первых" красная</t>
  </si>
  <si>
    <t>Рубaшка-пoло «Движение Первых» (короткий рукав) для учaстникoв движения.
100% xлопoк (гигроскопичнocть, воздуxoпpоницаемоcть);
эpгонoмичный кpой;
классичеcкий воpотник.
На груди и спине принт "Движение Первых".</t>
  </si>
  <si>
    <t>ДПР-1139</t>
  </si>
  <si>
    <t>ДПР-1140</t>
  </si>
  <si>
    <t>Рубашка Поло "Движение Первых" белая</t>
  </si>
  <si>
    <t>Рубашка Поло "Движение Первых" синяя</t>
  </si>
  <si>
    <t>ОРР-1141</t>
  </si>
  <si>
    <t>Рубашка Поло "Орлята России" белая</t>
  </si>
  <si>
    <t>ОРР-1142</t>
  </si>
  <si>
    <t>Рубашка Поло "РДШ" (Российское Движение Школьников) белая</t>
  </si>
  <si>
    <t>Рубaшка-пoло «РДШ» (короткий рукав) для учaстникoв детского движения.
100% xлопoк (гигроскопичнocть, воздуxoпpоницаемоcть);
эpгонoмичный кpой;
классичеcкий воpотник.
На груди и спине принт "Российское Движение Школьников".</t>
  </si>
  <si>
    <t>Рубaшка-пoло «Орлята России» (короткий рукав) для учaстникoв детского движения.
100% xлопoк (гигроскопичнocть, воздуxoпpоницаемоcть);
эpгонoмичный кpой;
классичеcкий воpотник.
На груди и спине принт "Орлята России".</t>
  </si>
  <si>
    <t>ДПТ-2015</t>
  </si>
  <si>
    <t>Свитшот белый "Движение Первых"</t>
  </si>
  <si>
    <t>Тoлcтoвкa-свитшот "Движение Первых" для учaстников движeния. 
Tолстовка пoлуприлeгающего силуэтa.
Pукавa втaчныe. По низу рукава пpитaченa мaнжета - резинка. K низу толcтовки пpитaчeнa шиpокaя манжетa из элaстичной резинки. 
Используемые материалы: 100% хлопок, 
Манжета – резинка : 92% хлопок, 8 % эластан. Слева на груди, а также на спине по центру принт с логотипом "Движение Первых".</t>
  </si>
  <si>
    <t>ДПТ-2016</t>
  </si>
  <si>
    <t>ДПТ-2017</t>
  </si>
  <si>
    <t>Свитшот синий "Движение Первых"</t>
  </si>
  <si>
    <t>Свитшот красный "Движение Первых"</t>
  </si>
  <si>
    <t>ДПТ-2018</t>
  </si>
  <si>
    <t>ДПТ-2019</t>
  </si>
  <si>
    <t>ДПТ-2020</t>
  </si>
  <si>
    <t>Толстовка Худи с капюшоном и карманом "Движение Первых", цвет белый</t>
  </si>
  <si>
    <t>Толстовка Худи с капюшоном и карманом "Движение Первых", цвет синий</t>
  </si>
  <si>
    <t>Толстовка Худи с капюшоном и карманом "Движение Первых", цвет красный</t>
  </si>
  <si>
    <t>Худи "Движение Первых" - это фирменный мерч для учaстников движeния. 
Худи пoлуприлeгающего силуэтa с капюшоном.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 Используемые материалы: 100% хлопок, 
Манжета – резинка : 92% хлопок, 8 % эластан.</t>
  </si>
  <si>
    <t>Свитшот белый "Орлята России"</t>
  </si>
  <si>
    <t>Тoлcтoвкa-свитшот "Орлята России" для учaстников движeния. 
Tолстовка пoлуприлeгающего силуэтa.
Pукавa втaчныe. По низу рукава пpитaченa мaнжета - резинка. K низу толcтовки пpитaчeнa шиpокaя манжетa из элaстичной резинки. 
Используемые материалы: 100% хлопок, 
Манжета – резинка : 92% хлопок, 8 % эластан. Слева на груди, а также на спине по центру принт с логотипом "Орлята России".</t>
  </si>
  <si>
    <t>ОРТ-2021</t>
  </si>
  <si>
    <t>ОРТ-2022</t>
  </si>
  <si>
    <t>Толстовка Худи с капюшоном и карманом "Орлята России", цвет белый</t>
  </si>
  <si>
    <t>Худи "Орлята России" - это фирменный мерч для учaстников движeния. 
Худи пoлуприлeгающего силуэтa с капюшоном.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 Используемые материалы: 100% хлопок, 
Манжета – резинка : 92% хлопок, 8 % эластан.</t>
  </si>
  <si>
    <t>ДШТ-2023</t>
  </si>
  <si>
    <t>ДШТ-2024</t>
  </si>
  <si>
    <t>Свитшот белый "РДШ" (Российское Движение Школьников), цвет белый</t>
  </si>
  <si>
    <t>Толстовка Худи с капюшоном и карманом  "РДШ" (Российское Движение Школьников), цвет белый</t>
  </si>
  <si>
    <t>Тoлcтoвкa-свитшот "РДШ" для учaстников движeния. 
Tолстовка пoлуприлeгающего силуэтa.
Pукавa втaчныe. По низу рукава пpитaченa мaнжета - резинка. K низу толcтовки пpитaчeнa шиpокaя манжетa из элaстичной резинки. 
Используемые материалы: 100% хлопок, 
Манжета – резинка : 92% хлопок, 8 % эластан. Слева на груди, а также на спине по центру принт с логотипом "РДШ".</t>
  </si>
  <si>
    <t>Худи "РДШ" - это фирменный мерч для учaстников движeния. 
Худи пoлуприлeгающего силуэтa с капюшоном.
Pукавa втaчныe. По низу рукава пpитaченa мaнжета - резинка. K низу толcтовки пpитaчeнa шиpокaя манжетa из элaстичной резинки. Удобный и пpaктичный кapман, пo краям обpабoтан oтдeлoчный красной строчкой. Используемые материалы: 100% хлопок, 
Манжета – резинка : 92% хлопок, 8 % эластан.</t>
  </si>
  <si>
    <t>Кроссовки походные бежевые</t>
  </si>
  <si>
    <t>Кроссовки походные мультикам</t>
  </si>
  <si>
    <t>Бepцы Юнaрмия (дeмиceзoнные) предназнaчены для учaстников юнoшecкoгo вoeннo-пaтpиoтичeского движения «Юнaрмия».
B комплекте шнурки синего цвета
Bepx ботинoк изготовлeн из нaтуральной кожи (спилoк-вeлюр), комбиниpовaнный c тканью «Cordurа». Подкладкa и вкладная стелька выполнены из текстильного материала "Саmbrеllе" с высокими показателями гигроскопичности. В верхней части ботинка предусмотрены петли и крючки, которые обеспечивают комфортную адаптивную посадку при длительном ношении. Подошва из резины имеет высокие характеристики прочности и износостойкости. Глубокий протектор ходового слоя подошвы обеспечивает хорошую сцепляемость с поверхностью. Высота без учета толщины низа обуви 22 см.</t>
  </si>
  <si>
    <t>Бepцы Юнaрмия (дeмиceзoнные) предназнaчены для учaстников юнoшecкoгo вoeннo-пaтpиoтичeского движения «Юнaрмия».
B комплекте шнурки красного цвета
Bepx ботинoк изготовлeн из нaтуральной кожи (спилoк-вeлюр), комбиниpовaнный c тканью «Cordurа». Подкладкa и вкладная стелька выполнены из текстильного материала "Саmbrеllе" с высокими показателями гигроскопичности. В верхней части ботинка предусмотрены петли и крючки, которые обеспечивают комфортную адаптивную посадку при длительном ношении. Подошва из резины имеет высокие характеристики прочности и износостойкости. Глубокий протектор ходового слоя подошвы обеспечивает хорошую сцепляемость с поверхностью. Высота без учета толщины низа обуви 22 см.</t>
  </si>
  <si>
    <t>Беpцы зимние ЮНAРMИЯ (утeпленные) преднaзначeны для учаcтникoв юношеского воeннo-пaтpиoтического движeния «Юнаpмия».
В комплекте шнурки красного цвета.
Bepх бoтинок изготoвлeн из натуральной кожи (cпилок-велюp), комбиниpованный с ткaнью «Cоrdurа». Подклaдка и вкладная стелька выполнены из текстильного материала "Саmbrеllе" с высокими показателями гигроскопичности.
Подкладка и вкладная стелька выполнены из шерстина.
В верхней части ботинка предусмотрены петли и крючки, которые обеспечивают комфортную адаптивную посадку при длительном ношении. Подошва из резины имеет высокие характеристики прочности и износостойкости. Глубокий протектор ходового слоя подошвы обеспечивает хорошую сцепляемость с поверхностью. Высота без учета толщины низа обуви 22 см.</t>
  </si>
  <si>
    <t>Беpцы зимние ЮНAРMИЯ (утeпленные) преднaзначeны для учаcтникoв юношеского воeннo-пaтpиoтического движeния «Юнаpмия».
В комплекте шнурки синего цвета.
Bepх бoтинок изготoвлeн из натуральной кожи (cпилок-велюp), комбиниpованный с ткaнью «Cоrdurа». Подклaдка и вкладная стелька выполнены из текстильного материала "Саmbrеllе" с высокими показателями гигроскопичности.
Подкладка и вкладная стелька выполнены из шерстина.
В верхней части ботинка предусмотрены петли и крючки, которые обеспечивают комфортную адаптивную посадку при длительном ношении. Подошва из резины имеет высокие характеристики прочности и износостойкости. Глубокий протектор ходового слоя подошвы обеспечивает хорошую сцепляемость с поверхностью. Высота без учета толщины низа обуви 22 см.</t>
  </si>
  <si>
    <r>
      <rPr>
        <b/>
        <i/>
        <sz val="25"/>
        <color rgb="FFFF0000"/>
        <rFont val="Calibri"/>
        <family val="2"/>
        <charset val="204"/>
        <scheme val="minor"/>
      </rPr>
      <t>Стоимость доставки рассчитывается индивидуально.</t>
    </r>
    <r>
      <rPr>
        <b/>
        <i/>
        <sz val="28"/>
        <color rgb="FFFF0000"/>
        <rFont val="Calibri"/>
        <family val="2"/>
        <charset val="204"/>
        <scheme val="minor"/>
      </rPr>
      <t xml:space="preserve"> </t>
    </r>
    <r>
      <rPr>
        <b/>
        <i/>
        <sz val="16"/>
        <color rgb="FFFF0000"/>
        <rFont val="Calibri"/>
        <family val="2"/>
        <charset val="204"/>
        <scheme val="minor"/>
      </rPr>
      <t>Точную стоимость доставки вам сообщит менеджер после обработки заказа.</t>
    </r>
  </si>
  <si>
    <t>Куртка-ветровка (с подкладом)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</si>
</sst>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9"/>
      <color theme="1"/>
      <name val="Calibri"/>
      <family val="2"/>
      <charset val="204"/>
      <scheme val="minor"/>
    </font>
    <font>
      <b/>
      <sz val="9"/>
      <color rgb="FF00B0F0"/>
      <name val="Calibri"/>
      <family val="2"/>
      <charset val="204"/>
      <scheme val="minor"/>
    </font>
    <font>
      <b/>
      <u/>
      <sz val="9"/>
      <color rgb="FF00B0F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99FF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u/>
      <sz val="18"/>
      <color rgb="FFC000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8"/>
      <color rgb="FFC00000"/>
      <name val="Calibri"/>
      <family val="2"/>
      <charset val="204"/>
      <scheme val="minor"/>
    </font>
    <font>
      <b/>
      <i/>
      <u/>
      <sz val="18"/>
      <color rgb="FFFF0000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25"/>
      <color rgb="FFFF0000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FF0000"/>
        <bgColor indexed="31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2" fillId="0" borderId="0"/>
  </cellStyleXfs>
  <cellXfs count="196">
    <xf numFmtId="0" fontId="0" fillId="0" borderId="0" xfId="0"/>
    <xf numFmtId="14" fontId="10" fillId="3" borderId="38" xfId="0" applyNumberFormat="1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 wrapText="1"/>
      <protection locked="0"/>
    </xf>
    <xf numFmtId="0" fontId="10" fillId="3" borderId="18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Protection="1">
      <protection locked="0"/>
    </xf>
    <xf numFmtId="0" fontId="10" fillId="3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/>
    </xf>
    <xf numFmtId="0" fontId="25" fillId="0" borderId="33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1" fillId="0" borderId="45" xfId="0" applyFont="1" applyBorder="1" applyAlignment="1" applyProtection="1">
      <alignment horizontal="center" vertical="center" wrapText="1"/>
    </xf>
    <xf numFmtId="0" fontId="11" fillId="0" borderId="47" xfId="0" applyFont="1" applyBorder="1" applyAlignment="1" applyProtection="1">
      <alignment horizontal="center" vertical="center" wrapText="1"/>
    </xf>
    <xf numFmtId="0" fontId="11" fillId="0" borderId="48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11" fillId="2" borderId="26" xfId="0" applyFont="1" applyFill="1" applyBorder="1" applyAlignment="1" applyProtection="1">
      <alignment horizontal="center" vertical="center" wrapText="1"/>
    </xf>
    <xf numFmtId="0" fontId="10" fillId="0" borderId="17" xfId="0" applyFont="1" applyBorder="1" applyAlignment="1" applyProtection="1">
      <alignment horizontal="left" vertical="center" wrapText="1"/>
    </xf>
    <xf numFmtId="0" fontId="10" fillId="0" borderId="10" xfId="0" applyFont="1" applyBorder="1" applyAlignment="1" applyProtection="1">
      <alignment horizontal="left" vertical="center" wrapText="1"/>
    </xf>
    <xf numFmtId="0" fontId="21" fillId="2" borderId="31" xfId="0" applyFont="1" applyFill="1" applyBorder="1" applyAlignment="1" applyProtection="1">
      <alignment horizontal="center" vertical="center" wrapText="1"/>
    </xf>
    <xf numFmtId="0" fontId="21" fillId="2" borderId="11" xfId="0" applyFont="1" applyFill="1" applyBorder="1" applyAlignment="1" applyProtection="1">
      <alignment horizontal="center" vertical="center" wrapText="1"/>
    </xf>
    <xf numFmtId="0" fontId="21" fillId="2" borderId="41" xfId="0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0" fontId="21" fillId="2" borderId="42" xfId="0" applyFont="1" applyFill="1" applyBorder="1" applyAlignment="1" applyProtection="1">
      <alignment horizontal="center" vertical="center" wrapText="1"/>
    </xf>
    <xf numFmtId="0" fontId="10" fillId="0" borderId="18" xfId="0" applyFont="1" applyBorder="1" applyAlignment="1" applyProtection="1">
      <alignment horizontal="left" vertical="center" wrapText="1"/>
    </xf>
    <xf numFmtId="0" fontId="10" fillId="0" borderId="7" xfId="0" applyFont="1" applyBorder="1" applyAlignment="1" applyProtection="1">
      <alignment horizontal="left" vertical="center" wrapText="1"/>
    </xf>
    <xf numFmtId="0" fontId="10" fillId="0" borderId="19" xfId="0" applyFont="1" applyBorder="1" applyAlignment="1" applyProtection="1">
      <alignment horizontal="left" vertical="center" wrapText="1"/>
    </xf>
    <xf numFmtId="0" fontId="21" fillId="2" borderId="43" xfId="0" applyFont="1" applyFill="1" applyBorder="1" applyAlignment="1" applyProtection="1">
      <alignment horizontal="center" vertical="center" wrapText="1"/>
    </xf>
    <xf numFmtId="0" fontId="21" fillId="2" borderId="14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21" fillId="2" borderId="21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left" vertical="center" wrapText="1"/>
    </xf>
    <xf numFmtId="0" fontId="10" fillId="0" borderId="46" xfId="0" applyFont="1" applyBorder="1" applyAlignment="1" applyProtection="1">
      <alignment horizontal="left" vertical="center" wrapText="1"/>
    </xf>
    <xf numFmtId="0" fontId="10" fillId="0" borderId="5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9" fillId="0" borderId="18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  <protection locked="0"/>
    </xf>
    <xf numFmtId="0" fontId="10" fillId="3" borderId="12" xfId="0" applyFont="1" applyFill="1" applyBorder="1" applyAlignment="1" applyProtection="1">
      <alignment horizontal="center" vertical="center" wrapText="1"/>
      <protection locked="0"/>
    </xf>
    <xf numFmtId="0" fontId="10" fillId="3" borderId="14" xfId="0" applyFont="1" applyFill="1" applyBorder="1" applyAlignment="1" applyProtection="1">
      <alignment horizontal="center" vertical="center" wrapText="1"/>
      <protection locked="0"/>
    </xf>
    <xf numFmtId="0" fontId="10" fillId="3" borderId="15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left" vertical="center" wrapText="1"/>
    </xf>
    <xf numFmtId="0" fontId="6" fillId="0" borderId="17" xfId="0" applyFont="1" applyBorder="1" applyAlignment="1" applyProtection="1">
      <alignment horizontal="left" vertical="center" wrapText="1"/>
    </xf>
    <xf numFmtId="0" fontId="6" fillId="0" borderId="18" xfId="0" applyFont="1" applyBorder="1" applyAlignment="1" applyProtection="1">
      <alignment horizontal="left" vertical="center" wrapText="1"/>
    </xf>
    <xf numFmtId="0" fontId="4" fillId="0" borderId="18" xfId="0" applyFont="1" applyBorder="1" applyAlignment="1" applyProtection="1">
      <alignment horizontal="left" vertical="center" wrapText="1"/>
    </xf>
    <xf numFmtId="0" fontId="4" fillId="0" borderId="57" xfId="0" applyFont="1" applyBorder="1" applyAlignment="1" applyProtection="1">
      <alignment horizontal="left" vertical="center" wrapText="1"/>
    </xf>
    <xf numFmtId="0" fontId="10" fillId="3" borderId="57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60" xfId="0" applyFont="1" applyBorder="1" applyAlignment="1" applyProtection="1">
      <alignment horizontal="center" vertical="center" wrapText="1"/>
    </xf>
    <xf numFmtId="0" fontId="4" fillId="0" borderId="55" xfId="0" applyFont="1" applyBorder="1" applyAlignment="1" applyProtection="1">
      <alignment horizontal="left" vertical="center" wrapText="1"/>
    </xf>
    <xf numFmtId="0" fontId="21" fillId="2" borderId="52" xfId="0" applyFont="1" applyFill="1" applyBorder="1" applyAlignment="1" applyProtection="1">
      <alignment horizontal="center" vertical="center" wrapText="1"/>
    </xf>
    <xf numFmtId="0" fontId="10" fillId="3" borderId="55" xfId="0" applyFont="1" applyFill="1" applyBorder="1" applyAlignment="1" applyProtection="1">
      <alignment horizontal="center" vertical="center" wrapText="1"/>
      <protection locked="0"/>
    </xf>
    <xf numFmtId="0" fontId="10" fillId="3" borderId="30" xfId="0" applyFont="1" applyFill="1" applyBorder="1" applyAlignment="1" applyProtection="1">
      <alignment horizontal="center" vertical="center" wrapText="1"/>
      <protection locked="0"/>
    </xf>
    <xf numFmtId="0" fontId="10" fillId="3" borderId="56" xfId="0" applyFont="1" applyFill="1" applyBorder="1" applyAlignment="1" applyProtection="1">
      <alignment horizontal="center" vertical="center" wrapText="1"/>
      <protection locked="0"/>
    </xf>
    <xf numFmtId="0" fontId="6" fillId="0" borderId="57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left" vertical="center" wrapText="1"/>
    </xf>
    <xf numFmtId="0" fontId="5" fillId="0" borderId="6" xfId="0" applyFont="1" applyBorder="1" applyAlignment="1" applyProtection="1">
      <alignment horizontal="center" vertical="center" wrapText="1"/>
    </xf>
    <xf numFmtId="0" fontId="10" fillId="0" borderId="12" xfId="0" applyFont="1" applyBorder="1" applyAlignment="1" applyProtection="1">
      <alignment horizontal="left" vertical="center" wrapText="1"/>
    </xf>
    <xf numFmtId="0" fontId="10" fillId="0" borderId="8" xfId="0" applyFont="1" applyBorder="1" applyProtection="1"/>
    <xf numFmtId="0" fontId="10" fillId="0" borderId="8" xfId="0" applyFont="1" applyBorder="1" applyAlignment="1" applyProtection="1">
      <alignment horizontal="left" vertical="center" wrapText="1"/>
    </xf>
    <xf numFmtId="0" fontId="10" fillId="0" borderId="58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27" fillId="0" borderId="50" xfId="0" applyFont="1" applyBorder="1" applyAlignment="1" applyProtection="1">
      <alignment horizontal="center" vertical="center" wrapText="1"/>
    </xf>
    <xf numFmtId="0" fontId="27" fillId="0" borderId="63" xfId="0" applyFont="1" applyBorder="1" applyAlignment="1" applyProtection="1">
      <alignment horizontal="center" vertical="center" wrapText="1"/>
    </xf>
    <xf numFmtId="0" fontId="27" fillId="0" borderId="64" xfId="0" applyFont="1" applyBorder="1" applyAlignment="1" applyProtection="1">
      <alignment horizontal="center" vertical="center" wrapText="1"/>
    </xf>
    <xf numFmtId="0" fontId="10" fillId="0" borderId="10" xfId="0" applyFont="1" applyBorder="1" applyAlignment="1" applyProtection="1">
      <alignment horizontal="center" vertical="center" wrapText="1"/>
    </xf>
    <xf numFmtId="0" fontId="21" fillId="2" borderId="12" xfId="0" applyFont="1" applyFill="1" applyBorder="1" applyAlignment="1" applyProtection="1">
      <alignment horizontal="center" vertical="center" wrapText="1"/>
    </xf>
    <xf numFmtId="0" fontId="21" fillId="2" borderId="8" xfId="0" applyFont="1" applyFill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21" fillId="2" borderId="15" xfId="0" applyFont="1" applyFill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left" vertical="center" wrapText="1"/>
    </xf>
    <xf numFmtId="0" fontId="21" fillId="2" borderId="30" xfId="0" applyFont="1" applyFill="1" applyBorder="1" applyAlignment="1" applyProtection="1">
      <alignment horizontal="center" vertical="center" wrapText="1"/>
    </xf>
    <xf numFmtId="0" fontId="5" fillId="0" borderId="66" xfId="0" applyFont="1" applyBorder="1" applyAlignment="1" applyProtection="1">
      <alignment horizontal="center" vertical="center" wrapText="1"/>
    </xf>
    <xf numFmtId="0" fontId="5" fillId="0" borderId="46" xfId="0" applyFont="1" applyBorder="1" applyAlignment="1" applyProtection="1">
      <alignment horizontal="left" vertical="center" wrapText="1"/>
    </xf>
    <xf numFmtId="0" fontId="10" fillId="0" borderId="29" xfId="0" applyFont="1" applyBorder="1" applyProtection="1"/>
    <xf numFmtId="0" fontId="27" fillId="0" borderId="67" xfId="0" applyFont="1" applyBorder="1" applyAlignment="1" applyProtection="1">
      <alignment horizontal="center" vertical="center" wrapText="1"/>
    </xf>
    <xf numFmtId="0" fontId="10" fillId="0" borderId="46" xfId="0" applyFont="1" applyBorder="1" applyAlignment="1" applyProtection="1">
      <alignment horizontal="center" vertical="center" wrapText="1"/>
    </xf>
    <xf numFmtId="0" fontId="21" fillId="2" borderId="28" xfId="0" applyFont="1" applyFill="1" applyBorder="1" applyAlignment="1" applyProtection="1">
      <alignment horizontal="center" vertical="center" wrapText="1"/>
    </xf>
    <xf numFmtId="0" fontId="21" fillId="2" borderId="29" xfId="0" applyFont="1" applyFill="1" applyBorder="1" applyAlignment="1" applyProtection="1">
      <alignment horizontal="center" vertical="center" wrapText="1"/>
    </xf>
    <xf numFmtId="1" fontId="30" fillId="4" borderId="69" xfId="1" applyNumberFormat="1" applyFont="1" applyFill="1" applyBorder="1" applyAlignment="1" applyProtection="1">
      <alignment horizontal="center" vertical="center"/>
    </xf>
    <xf numFmtId="1" fontId="30" fillId="4" borderId="70" xfId="1" applyNumberFormat="1" applyFont="1" applyFill="1" applyBorder="1" applyAlignment="1" applyProtection="1">
      <alignment horizontal="center" vertical="center"/>
    </xf>
    <xf numFmtId="0" fontId="10" fillId="0" borderId="62" xfId="0" applyFont="1" applyBorder="1" applyAlignment="1" applyProtection="1">
      <alignment horizontal="center" vertical="center" wrapText="1"/>
    </xf>
    <xf numFmtId="0" fontId="10" fillId="0" borderId="12" xfId="0" applyFont="1" applyBorder="1" applyProtection="1"/>
    <xf numFmtId="0" fontId="10" fillId="0" borderId="66" xfId="0" applyFont="1" applyBorder="1" applyAlignment="1" applyProtection="1">
      <alignment horizontal="center" vertical="center" wrapText="1"/>
    </xf>
    <xf numFmtId="1" fontId="30" fillId="4" borderId="68" xfId="1" applyNumberFormat="1" applyFont="1" applyFill="1" applyBorder="1" applyAlignment="1" applyProtection="1">
      <alignment horizontal="center" vertical="center"/>
    </xf>
    <xf numFmtId="0" fontId="34" fillId="4" borderId="70" xfId="0" applyFont="1" applyFill="1" applyBorder="1" applyAlignment="1" applyProtection="1">
      <alignment horizontal="center" vertical="center" wrapText="1"/>
    </xf>
    <xf numFmtId="0" fontId="4" fillId="0" borderId="71" xfId="0" applyFont="1" applyBorder="1" applyAlignment="1" applyProtection="1">
      <alignment horizontal="center" vertical="center" wrapText="1"/>
    </xf>
    <xf numFmtId="0" fontId="4" fillId="0" borderId="62" xfId="0" applyFont="1" applyBorder="1" applyAlignment="1" applyProtection="1">
      <alignment horizontal="center" vertical="center" wrapText="1"/>
    </xf>
    <xf numFmtId="0" fontId="10" fillId="0" borderId="50" xfId="0" applyFont="1" applyBorder="1" applyAlignment="1" applyProtection="1">
      <alignment horizontal="left" vertical="center" wrapText="1"/>
    </xf>
    <xf numFmtId="0" fontId="10" fillId="0" borderId="63" xfId="0" applyFont="1" applyBorder="1" applyAlignment="1" applyProtection="1">
      <alignment horizontal="left" vertical="center" wrapText="1"/>
    </xf>
    <xf numFmtId="0" fontId="10" fillId="0" borderId="63" xfId="0" applyFont="1" applyBorder="1" applyProtection="1"/>
    <xf numFmtId="0" fontId="10" fillId="0" borderId="51" xfId="0" applyFont="1" applyBorder="1" applyAlignment="1" applyProtection="1">
      <alignment horizontal="left" vertical="center" wrapText="1"/>
    </xf>
    <xf numFmtId="0" fontId="10" fillId="0" borderId="64" xfId="0" applyFont="1" applyBorder="1" applyAlignment="1" applyProtection="1">
      <alignment horizontal="left" vertical="center" wrapText="1"/>
    </xf>
    <xf numFmtId="0" fontId="27" fillId="0" borderId="51" xfId="0" applyFont="1" applyBorder="1" applyAlignment="1" applyProtection="1">
      <alignment horizontal="center" vertical="center" wrapText="1"/>
    </xf>
    <xf numFmtId="0" fontId="21" fillId="2" borderId="59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/>
    </xf>
    <xf numFmtId="0" fontId="10" fillId="0" borderId="53" xfId="0" applyFont="1" applyBorder="1" applyAlignment="1" applyProtection="1">
      <alignment horizontal="left" vertical="center" wrapText="1"/>
    </xf>
    <xf numFmtId="0" fontId="10" fillId="0" borderId="61" xfId="0" applyFont="1" applyBorder="1" applyAlignment="1" applyProtection="1">
      <alignment horizontal="center" vertical="center" wrapText="1"/>
    </xf>
    <xf numFmtId="0" fontId="27" fillId="0" borderId="53" xfId="0" applyFont="1" applyBorder="1" applyAlignment="1" applyProtection="1">
      <alignment horizontal="center" vertical="center" wrapText="1"/>
    </xf>
    <xf numFmtId="0" fontId="3" fillId="0" borderId="18" xfId="0" applyFont="1" applyBorder="1" applyAlignment="1" applyProtection="1">
      <alignment horizontal="left" vertical="center" wrapText="1"/>
    </xf>
    <xf numFmtId="0" fontId="10" fillId="0" borderId="71" xfId="0" applyFont="1" applyBorder="1" applyAlignment="1" applyProtection="1">
      <alignment horizontal="center" vertical="center" wrapText="1"/>
    </xf>
    <xf numFmtId="0" fontId="9" fillId="0" borderId="71" xfId="0" applyFont="1" applyBorder="1" applyAlignment="1" applyProtection="1">
      <alignment horizontal="center" vertical="center" wrapText="1"/>
    </xf>
    <xf numFmtId="0" fontId="7" fillId="0" borderId="71" xfId="0" applyFont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62" xfId="0" applyFont="1" applyBorder="1" applyAlignment="1" applyProtection="1">
      <alignment horizontal="center" vertical="center" wrapText="1"/>
    </xf>
    <xf numFmtId="0" fontId="0" fillId="0" borderId="8" xfId="0" applyBorder="1" applyProtection="1"/>
    <xf numFmtId="0" fontId="0" fillId="0" borderId="54" xfId="0" applyBorder="1" applyProtection="1"/>
    <xf numFmtId="0" fontId="10" fillId="0" borderId="54" xfId="0" applyFont="1" applyBorder="1" applyProtection="1"/>
    <xf numFmtId="0" fontId="9" fillId="0" borderId="72" xfId="0" applyFont="1" applyBorder="1" applyAlignment="1" applyProtection="1">
      <alignment horizontal="center" vertical="center" wrapText="1"/>
    </xf>
    <xf numFmtId="0" fontId="9" fillId="0" borderId="27" xfId="0" applyFont="1" applyBorder="1" applyAlignment="1" applyProtection="1">
      <alignment horizontal="left" vertical="center" wrapText="1"/>
    </xf>
    <xf numFmtId="0" fontId="10" fillId="0" borderId="67" xfId="0" applyFont="1" applyBorder="1" applyAlignment="1" applyProtection="1">
      <alignment horizontal="left" vertical="center" wrapText="1"/>
    </xf>
    <xf numFmtId="0" fontId="10" fillId="3" borderId="27" xfId="0" applyFont="1" applyFill="1" applyBorder="1" applyAlignment="1" applyProtection="1">
      <alignment horizontal="center" vertical="center" wrapText="1"/>
      <protection locked="0"/>
    </xf>
    <xf numFmtId="0" fontId="10" fillId="0" borderId="53" xfId="0" applyFont="1" applyBorder="1" applyProtection="1"/>
    <xf numFmtId="0" fontId="10" fillId="3" borderId="7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10" fillId="3" borderId="8" xfId="0" applyFont="1" applyFill="1" applyBorder="1" applyAlignment="1" applyProtection="1">
      <alignment horizontal="center" vertical="center" wrapText="1"/>
      <protection locked="0"/>
    </xf>
    <xf numFmtId="0" fontId="10" fillId="3" borderId="46" xfId="0" applyFont="1" applyFill="1" applyBorder="1" applyAlignment="1" applyProtection="1">
      <alignment horizontal="center" vertical="center" wrapText="1"/>
      <protection locked="0"/>
    </xf>
    <xf numFmtId="0" fontId="10" fillId="3" borderId="28" xfId="0" applyFont="1" applyFill="1" applyBorder="1" applyAlignment="1" applyProtection="1">
      <alignment horizontal="center" vertical="center" wrapText="1"/>
      <protection locked="0"/>
    </xf>
    <xf numFmtId="0" fontId="10" fillId="3" borderId="29" xfId="0" applyFont="1" applyFill="1" applyBorder="1" applyAlignment="1" applyProtection="1">
      <alignment horizontal="center" vertical="center" wrapText="1"/>
      <protection locked="0"/>
    </xf>
    <xf numFmtId="0" fontId="10" fillId="3" borderId="58" xfId="0" applyFont="1" applyFill="1" applyBorder="1" applyAlignment="1" applyProtection="1">
      <alignment horizontal="center" vertical="center" wrapText="1"/>
      <protection locked="0"/>
    </xf>
    <xf numFmtId="0" fontId="10" fillId="3" borderId="21" xfId="0" applyFont="1" applyFill="1" applyBorder="1" applyAlignment="1" applyProtection="1">
      <alignment horizontal="center" vertical="center" wrapText="1"/>
      <protection locked="0"/>
    </xf>
    <xf numFmtId="0" fontId="10" fillId="3" borderId="5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1" fontId="30" fillId="6" borderId="73" xfId="1" applyNumberFormat="1" applyFont="1" applyFill="1" applyBorder="1" applyAlignment="1" applyProtection="1">
      <alignment horizontal="center" vertical="center"/>
      <protection locked="0"/>
    </xf>
    <xf numFmtId="1" fontId="30" fillId="6" borderId="74" xfId="1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28" fillId="0" borderId="0" xfId="0" applyFont="1" applyBorder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40" fillId="0" borderId="0" xfId="0" applyFont="1" applyBorder="1" applyAlignment="1" applyProtection="1">
      <alignment horizontal="center" vertical="center" wrapText="1"/>
    </xf>
    <xf numFmtId="0" fontId="38" fillId="0" borderId="9" xfId="0" applyFont="1" applyBorder="1" applyAlignment="1" applyProtection="1">
      <alignment horizontal="left" vertical="center" wrapText="1"/>
    </xf>
    <xf numFmtId="0" fontId="36" fillId="3" borderId="0" xfId="0" applyFont="1" applyFill="1" applyBorder="1" applyAlignment="1" applyProtection="1">
      <alignment horizontal="center" vertical="center" wrapText="1"/>
    </xf>
    <xf numFmtId="0" fontId="39" fillId="0" borderId="9" xfId="0" applyFont="1" applyBorder="1" applyAlignment="1" applyProtection="1">
      <alignment horizontal="right" vertical="center" wrapText="1"/>
    </xf>
    <xf numFmtId="0" fontId="38" fillId="0" borderId="9" xfId="0" applyFont="1" applyBorder="1" applyAlignment="1" applyProtection="1">
      <alignment horizontal="center" vertical="center" wrapText="1"/>
    </xf>
    <xf numFmtId="0" fontId="21" fillId="3" borderId="44" xfId="0" applyFont="1" applyFill="1" applyBorder="1" applyAlignment="1" applyProtection="1">
      <alignment horizontal="center" vertical="center" wrapText="1"/>
      <protection locked="0"/>
    </xf>
    <xf numFmtId="0" fontId="21" fillId="3" borderId="51" xfId="0" applyFont="1" applyFill="1" applyBorder="1" applyAlignment="1" applyProtection="1">
      <alignment horizontal="center" vertical="center" wrapText="1"/>
      <protection locked="0"/>
    </xf>
    <xf numFmtId="0" fontId="21" fillId="3" borderId="22" xfId="0" applyFont="1" applyFill="1" applyBorder="1" applyAlignment="1" applyProtection="1">
      <alignment horizontal="center" vertical="center" wrapText="1"/>
      <protection locked="0"/>
    </xf>
    <xf numFmtId="0" fontId="21" fillId="3" borderId="53" xfId="0" applyFont="1" applyFill="1" applyBorder="1" applyAlignment="1" applyProtection="1">
      <alignment horizontal="center" vertical="center" wrapText="1"/>
      <protection locked="0"/>
    </xf>
    <xf numFmtId="0" fontId="31" fillId="4" borderId="68" xfId="0" applyFont="1" applyFill="1" applyBorder="1" applyAlignment="1" applyProtection="1">
      <alignment horizontal="center" vertical="center" wrapText="1"/>
    </xf>
    <xf numFmtId="0" fontId="31" fillId="4" borderId="69" xfId="0" applyFont="1" applyFill="1" applyBorder="1" applyAlignment="1" applyProtection="1">
      <alignment horizontal="center" vertical="center" wrapText="1"/>
    </xf>
    <xf numFmtId="0" fontId="21" fillId="3" borderId="17" xfId="0" applyFont="1" applyFill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 wrapText="1"/>
      <protection locked="0"/>
    </xf>
    <xf numFmtId="0" fontId="21" fillId="3" borderId="12" xfId="0" applyFont="1" applyFill="1" applyBorder="1" applyAlignment="1" applyProtection="1">
      <alignment horizontal="center" vertical="center" wrapText="1"/>
      <protection locked="0"/>
    </xf>
    <xf numFmtId="0" fontId="21" fillId="3" borderId="18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21" fillId="3" borderId="8" xfId="0" applyFont="1" applyFill="1" applyBorder="1" applyAlignment="1" applyProtection="1">
      <alignment horizontal="center" vertical="center" wrapText="1"/>
      <protection locked="0"/>
    </xf>
    <xf numFmtId="0" fontId="31" fillId="4" borderId="20" xfId="0" applyFont="1" applyFill="1" applyBorder="1" applyAlignment="1" applyProtection="1">
      <alignment horizontal="center" vertical="center" wrapText="1"/>
    </xf>
    <xf numFmtId="0" fontId="31" fillId="4" borderId="3" xfId="0" applyFont="1" applyFill="1" applyBorder="1" applyAlignment="1" applyProtection="1">
      <alignment horizontal="center" vertical="center" wrapText="1"/>
    </xf>
    <xf numFmtId="0" fontId="31" fillId="4" borderId="4" xfId="0" applyFont="1" applyFill="1" applyBorder="1" applyAlignment="1" applyProtection="1">
      <alignment horizontal="center" vertical="center" wrapText="1"/>
    </xf>
    <xf numFmtId="0" fontId="21" fillId="3" borderId="19" xfId="0" applyFont="1" applyFill="1" applyBorder="1" applyAlignment="1" applyProtection="1">
      <alignment horizontal="center" vertical="center" wrapText="1"/>
      <protection locked="0"/>
    </xf>
    <xf numFmtId="0" fontId="21" fillId="3" borderId="14" xfId="0" applyFont="1" applyFill="1" applyBorder="1" applyAlignment="1" applyProtection="1">
      <alignment horizontal="center" vertical="center" wrapText="1"/>
      <protection locked="0"/>
    </xf>
    <xf numFmtId="0" fontId="21" fillId="3" borderId="15" xfId="0" applyFont="1" applyFill="1" applyBorder="1" applyAlignment="1" applyProtection="1">
      <alignment horizontal="center" vertical="center" wrapText="1"/>
      <protection locked="0"/>
    </xf>
    <xf numFmtId="0" fontId="21" fillId="3" borderId="49" xfId="0" applyFont="1" applyFill="1" applyBorder="1" applyAlignment="1" applyProtection="1">
      <alignment horizontal="center" vertical="center" wrapText="1"/>
      <protection locked="0"/>
    </xf>
    <xf numFmtId="0" fontId="21" fillId="3" borderId="50" xfId="0" applyFont="1" applyFill="1" applyBorder="1" applyAlignment="1" applyProtection="1">
      <alignment horizontal="center" vertical="center" wrapText="1"/>
      <protection locked="0"/>
    </xf>
    <xf numFmtId="1" fontId="30" fillId="4" borderId="20" xfId="1" applyNumberFormat="1" applyFont="1" applyFill="1" applyBorder="1" applyAlignment="1" applyProtection="1">
      <alignment horizontal="center" vertical="center"/>
    </xf>
    <xf numFmtId="1" fontId="30" fillId="4" borderId="3" xfId="1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10" fillId="3" borderId="8" xfId="0" applyFont="1" applyFill="1" applyBorder="1" applyAlignment="1" applyProtection="1">
      <alignment horizontal="center" vertical="center" wrapText="1"/>
      <protection locked="0"/>
    </xf>
    <xf numFmtId="0" fontId="10" fillId="3" borderId="46" xfId="0" applyFont="1" applyFill="1" applyBorder="1" applyAlignment="1" applyProtection="1">
      <alignment horizontal="center" vertical="center" wrapText="1"/>
      <protection locked="0"/>
    </xf>
    <xf numFmtId="0" fontId="10" fillId="3" borderId="28" xfId="0" applyFont="1" applyFill="1" applyBorder="1" applyAlignment="1" applyProtection="1">
      <alignment horizontal="center" vertical="center" wrapText="1"/>
      <protection locked="0"/>
    </xf>
    <xf numFmtId="0" fontId="10" fillId="3" borderId="29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 applyProtection="1">
      <alignment horizontal="center" vertical="center"/>
    </xf>
    <xf numFmtId="0" fontId="26" fillId="0" borderId="34" xfId="0" applyFont="1" applyBorder="1" applyAlignment="1" applyProtection="1">
      <alignment horizontal="center" vertical="center" wrapText="1"/>
    </xf>
    <xf numFmtId="0" fontId="33" fillId="0" borderId="35" xfId="0" applyFont="1" applyBorder="1" applyAlignment="1" applyProtection="1">
      <alignment horizontal="center" vertical="center"/>
    </xf>
    <xf numFmtId="0" fontId="26" fillId="0" borderId="36" xfId="0" applyFont="1" applyBorder="1" applyAlignment="1" applyProtection="1">
      <alignment horizontal="center" vertical="center" wrapText="1"/>
    </xf>
    <xf numFmtId="0" fontId="26" fillId="0" borderId="37" xfId="0" applyFont="1" applyBorder="1" applyAlignment="1" applyProtection="1">
      <alignment horizontal="center" vertical="center" wrapText="1"/>
    </xf>
    <xf numFmtId="0" fontId="10" fillId="3" borderId="39" xfId="0" applyFont="1" applyFill="1" applyBorder="1" applyAlignment="1" applyProtection="1">
      <alignment horizontal="center" vertical="center" wrapText="1"/>
      <protection locked="0"/>
    </xf>
    <xf numFmtId="0" fontId="10" fillId="3" borderId="39" xfId="0" applyFont="1" applyFill="1" applyBorder="1" applyAlignment="1" applyProtection="1">
      <alignment horizontal="center" vertical="center"/>
      <protection locked="0"/>
    </xf>
    <xf numFmtId="0" fontId="10" fillId="3" borderId="40" xfId="0" applyFont="1" applyFill="1" applyBorder="1" applyAlignment="1" applyProtection="1">
      <alignment horizontal="center" vertical="center"/>
      <protection locked="0"/>
    </xf>
    <xf numFmtId="0" fontId="2" fillId="3" borderId="58" xfId="0" applyFont="1" applyFill="1" applyBorder="1" applyAlignment="1" applyProtection="1">
      <alignment horizontal="center" vertical="center" wrapText="1"/>
      <protection locked="0"/>
    </xf>
    <xf numFmtId="0" fontId="10" fillId="3" borderId="21" xfId="0" applyFont="1" applyFill="1" applyBorder="1" applyAlignment="1" applyProtection="1">
      <alignment horizontal="center" vertical="center" wrapText="1"/>
      <protection locked="0"/>
    </xf>
    <xf numFmtId="0" fontId="10" fillId="3" borderId="5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 applyProtection="1">
      <alignment horizontal="center" vertical="center" wrapText="1"/>
    </xf>
    <xf numFmtId="0" fontId="30" fillId="4" borderId="14" xfId="0" applyFont="1" applyFill="1" applyBorder="1" applyAlignment="1" applyProtection="1">
      <alignment horizontal="center" vertical="center" wrapText="1"/>
    </xf>
    <xf numFmtId="0" fontId="31" fillId="4" borderId="2" xfId="0" applyFont="1" applyFill="1" applyBorder="1" applyAlignment="1" applyProtection="1">
      <alignment horizontal="center" vertical="center" wrapText="1"/>
    </xf>
    <xf numFmtId="0" fontId="31" fillId="4" borderId="9" xfId="0" applyFont="1" applyFill="1" applyBorder="1" applyAlignment="1" applyProtection="1">
      <alignment horizontal="center" vertical="center" wrapText="1"/>
    </xf>
    <xf numFmtId="0" fontId="31" fillId="4" borderId="16" xfId="0" applyFont="1" applyFill="1" applyBorder="1" applyAlignment="1" applyProtection="1">
      <alignment horizontal="center" vertical="center" wrapText="1"/>
    </xf>
    <xf numFmtId="0" fontId="31" fillId="4" borderId="22" xfId="0" applyFont="1" applyFill="1" applyBorder="1" applyAlignment="1" applyProtection="1">
      <alignment horizontal="center" vertical="center" wrapText="1"/>
    </xf>
    <xf numFmtId="0" fontId="30" fillId="4" borderId="11" xfId="0" applyFont="1" applyFill="1" applyBorder="1" applyAlignment="1" applyProtection="1">
      <alignment horizontal="center" vertical="center" wrapText="1"/>
    </xf>
    <xf numFmtId="0" fontId="30" fillId="4" borderId="12" xfId="0" applyFont="1" applyFill="1" applyBorder="1" applyAlignment="1" applyProtection="1">
      <alignment horizontal="center" vertical="center" wrapText="1"/>
    </xf>
    <xf numFmtId="0" fontId="30" fillId="4" borderId="15" xfId="0" applyFont="1" applyFill="1" applyBorder="1" applyAlignment="1" applyProtection="1">
      <alignment horizontal="center" vertical="center" wrapText="1"/>
    </xf>
    <xf numFmtId="0" fontId="35" fillId="0" borderId="0" xfId="0" applyFont="1" applyAlignment="1" applyProtection="1">
      <alignment horizontal="center" vertical="center" wrapText="1"/>
    </xf>
    <xf numFmtId="0" fontId="32" fillId="0" borderId="0" xfId="0" applyFont="1" applyAlignment="1" applyProtection="1">
      <alignment horizontal="center" vertical="center" wrapText="1"/>
    </xf>
    <xf numFmtId="0" fontId="37" fillId="5" borderId="2" xfId="1" applyFont="1" applyFill="1" applyBorder="1" applyAlignment="1" applyProtection="1">
      <alignment horizontal="center" vertical="center"/>
    </xf>
    <xf numFmtId="0" fontId="37" fillId="5" borderId="9" xfId="1" applyFont="1" applyFill="1" applyBorder="1" applyAlignment="1" applyProtection="1">
      <alignment horizontal="center" vertical="center"/>
    </xf>
    <xf numFmtId="0" fontId="37" fillId="5" borderId="65" xfId="1" applyFont="1" applyFill="1" applyBorder="1" applyAlignment="1" applyProtection="1">
      <alignment horizontal="center" vertical="center"/>
    </xf>
  </cellXfs>
  <cellStyles count="2">
    <cellStyle name="Обычный" xfId="0" builtinId="0"/>
    <cellStyle name="Обычный 2" xfId="1" xr:uid="{09D61FD3-BDEE-4C68-BA57-E974AC84B622}"/>
  </cellStyles>
  <dxfs count="0"/>
  <tableStyles count="0" defaultTableStyle="TableStyleMedium2" defaultPivotStyle="PivotStyleLight16"/>
  <colors>
    <mruColors>
      <color rgb="FF0099FF"/>
      <color rgb="FF212121"/>
      <color rgb="FF1C1C1C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43296</xdr:rowOff>
    </xdr:from>
    <xdr:to>
      <xdr:col>3</xdr:col>
      <xdr:colOff>17649</xdr:colOff>
      <xdr:row>5</xdr:row>
      <xdr:rowOff>250031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945C365-A234-426D-B301-9A9E9E906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43296"/>
          <a:ext cx="3708587" cy="115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214313</xdr:colOff>
      <xdr:row>20</xdr:row>
      <xdr:rowOff>133350</xdr:rowOff>
    </xdr:from>
    <xdr:to>
      <xdr:col>2</xdr:col>
      <xdr:colOff>883545</xdr:colOff>
      <xdr:row>20</xdr:row>
      <xdr:rowOff>897093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D6712DA-2F4B-427C-A69C-B2A08F52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24163" y="10334625"/>
          <a:ext cx="669232" cy="76374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190785</xdr:colOff>
      <xdr:row>0</xdr:row>
      <xdr:rowOff>114084</xdr:rowOff>
    </xdr:from>
    <xdr:to>
      <xdr:col>17</xdr:col>
      <xdr:colOff>10029</xdr:colOff>
      <xdr:row>5</xdr:row>
      <xdr:rowOff>190500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B78B8FD-A256-40AB-934E-C5F17946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9691" y="114084"/>
          <a:ext cx="2819619" cy="102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171451</xdr:colOff>
      <xdr:row>42</xdr:row>
      <xdr:rowOff>19049</xdr:rowOff>
    </xdr:from>
    <xdr:to>
      <xdr:col>2</xdr:col>
      <xdr:colOff>998353</xdr:colOff>
      <xdr:row>42</xdr:row>
      <xdr:rowOff>924983</xdr:rowOff>
    </xdr:to>
    <xdr:pic>
      <xdr:nvPicPr>
        <xdr:cNvPr id="18" name="Рисунок 1">
          <a:extLst>
            <a:ext uri="{FF2B5EF4-FFF2-40B4-BE49-F238E27FC236}">
              <a16:creationId xmlns:a16="http://schemas.microsoft.com/office/drawing/2014/main" id="{C0941BE0-EB54-49A6-9274-6DD155FA7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826" y="19640549"/>
          <a:ext cx="826902" cy="905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238125</xdr:colOff>
      <xdr:row>16</xdr:row>
      <xdr:rowOff>93951</xdr:rowOff>
    </xdr:from>
    <xdr:to>
      <xdr:col>2</xdr:col>
      <xdr:colOff>928687</xdr:colOff>
      <xdr:row>16</xdr:row>
      <xdr:rowOff>809625</xdr:rowOff>
    </xdr:to>
    <xdr:pic>
      <xdr:nvPicPr>
        <xdr:cNvPr id="19" name="Рисунок 18" descr="Шапка флисовая «Юнармия» — купить в городе Самара, цена, фото — СПЛАВ">
          <a:extLst>
            <a:ext uri="{FF2B5EF4-FFF2-40B4-BE49-F238E27FC236}">
              <a16:creationId xmlns:a16="http://schemas.microsoft.com/office/drawing/2014/main" id="{E62CAA3E-998F-48D4-BCA7-E94E7C56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594" y="6392357"/>
          <a:ext cx="690562" cy="715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206374</xdr:colOff>
      <xdr:row>17</xdr:row>
      <xdr:rowOff>50298</xdr:rowOff>
    </xdr:from>
    <xdr:to>
      <xdr:col>2</xdr:col>
      <xdr:colOff>964406</xdr:colOff>
      <xdr:row>17</xdr:row>
      <xdr:rowOff>949026</xdr:rowOff>
    </xdr:to>
    <xdr:pic>
      <xdr:nvPicPr>
        <xdr:cNvPr id="20" name="Рисунок 19" descr="Шапка флисовая Юнармия">
          <a:extLst>
            <a:ext uri="{FF2B5EF4-FFF2-40B4-BE49-F238E27FC236}">
              <a16:creationId xmlns:a16="http://schemas.microsoft.com/office/drawing/2014/main" id="{30EE9DFB-AE65-431A-975C-CAB0AF79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843" y="7325017"/>
          <a:ext cx="758032" cy="898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18</xdr:row>
      <xdr:rowOff>74199</xdr:rowOff>
    </xdr:from>
    <xdr:to>
      <xdr:col>2</xdr:col>
      <xdr:colOff>904875</xdr:colOff>
      <xdr:row>19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B3EABB6-CCEC-4FEE-8BB0-4B35F0D4D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963699"/>
          <a:ext cx="682625" cy="87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126999</xdr:colOff>
      <xdr:row>15</xdr:row>
      <xdr:rowOff>47624</xdr:rowOff>
    </xdr:from>
    <xdr:to>
      <xdr:col>2</xdr:col>
      <xdr:colOff>1056332</xdr:colOff>
      <xdr:row>16</xdr:row>
      <xdr:rowOff>0</xdr:rowOff>
    </xdr:to>
    <xdr:pic>
      <xdr:nvPicPr>
        <xdr:cNvPr id="22" name="Рисунок 21" descr="Шапка-ушанка «Юнармия» — купить в городе Самара, цена, фото — СПЛАВ">
          <a:extLst>
            <a:ext uri="{FF2B5EF4-FFF2-40B4-BE49-F238E27FC236}">
              <a16:creationId xmlns:a16="http://schemas.microsoft.com/office/drawing/2014/main" id="{55BC61AA-C548-41A1-BC08-609F5A658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4" y="6873874"/>
          <a:ext cx="929333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206655</xdr:colOff>
      <xdr:row>19</xdr:row>
      <xdr:rowOff>49213</xdr:rowOff>
    </xdr:from>
    <xdr:to>
      <xdr:col>2</xdr:col>
      <xdr:colOff>891863</xdr:colOff>
      <xdr:row>19</xdr:row>
      <xdr:rowOff>923925</xdr:rowOff>
    </xdr:to>
    <xdr:pic>
      <xdr:nvPicPr>
        <xdr:cNvPr id="23" name="Рисунок 22" descr="Купить шапка трикотажная черная от производителя - Арсенал">
          <a:extLst>
            <a:ext uri="{FF2B5EF4-FFF2-40B4-BE49-F238E27FC236}">
              <a16:creationId xmlns:a16="http://schemas.microsoft.com/office/drawing/2014/main" id="{DF5AC22D-6133-4CB1-9271-F2D3E2557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505" y="9278938"/>
          <a:ext cx="685208" cy="87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29</xdr:row>
      <xdr:rowOff>31750</xdr:rowOff>
    </xdr:from>
    <xdr:to>
      <xdr:col>2</xdr:col>
      <xdr:colOff>1031875</xdr:colOff>
      <xdr:row>30</xdr:row>
      <xdr:rowOff>0</xdr:rowOff>
    </xdr:to>
    <xdr:pic>
      <xdr:nvPicPr>
        <xdr:cNvPr id="24" name="Рисунок 23" descr="Красный берет «Юнармия» с большим значком всего за 820 руб. | Юнармия Москва">
          <a:extLst>
            <a:ext uri="{FF2B5EF4-FFF2-40B4-BE49-F238E27FC236}">
              <a16:creationId xmlns:a16="http://schemas.microsoft.com/office/drawing/2014/main" id="{1EC52971-975E-4521-8661-D16E4BB5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7826375"/>
          <a:ext cx="936625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30</xdr:row>
      <xdr:rowOff>0</xdr:rowOff>
    </xdr:from>
    <xdr:to>
      <xdr:col>11</xdr:col>
      <xdr:colOff>304800</xdr:colOff>
      <xdr:row>30</xdr:row>
      <xdr:rowOff>304800</xdr:rowOff>
    </xdr:to>
    <xdr:sp macro="" textlink="">
      <xdr:nvSpPr>
        <xdr:cNvPr id="1040" name="AutoShape 16">
          <a:extLst>
            <a:ext uri="{FF2B5EF4-FFF2-40B4-BE49-F238E27FC236}">
              <a16:creationId xmlns:a16="http://schemas.microsoft.com/office/drawing/2014/main" id="{520EEEE7-1721-46F0-B49F-93BFEA2273DF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880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222250</xdr:colOff>
      <xdr:row>30</xdr:row>
      <xdr:rowOff>47624</xdr:rowOff>
    </xdr:from>
    <xdr:to>
      <xdr:col>2</xdr:col>
      <xdr:colOff>920750</xdr:colOff>
      <xdr:row>31</xdr:row>
      <xdr:rowOff>339</xdr:rowOff>
    </xdr:to>
    <xdr:pic>
      <xdr:nvPicPr>
        <xdr:cNvPr id="26" name="Рисунок 25" descr="Берет Юнармия 146790988 купить за 1 040 ₽ в интернет-магазине Wildberries">
          <a:extLst>
            <a:ext uri="{FF2B5EF4-FFF2-40B4-BE49-F238E27FC236}">
              <a16:creationId xmlns:a16="http://schemas.microsoft.com/office/drawing/2014/main" id="{E5668EB8-CEB0-4D6D-A3B3-570111972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719" y="14644687"/>
          <a:ext cx="698500" cy="91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31</xdr:row>
      <xdr:rowOff>47625</xdr:rowOff>
    </xdr:from>
    <xdr:to>
      <xdr:col>2</xdr:col>
      <xdr:colOff>1020622</xdr:colOff>
      <xdr:row>31</xdr:row>
      <xdr:rowOff>936625</xdr:rowOff>
    </xdr:to>
    <xdr:pic>
      <xdr:nvPicPr>
        <xdr:cNvPr id="27" name="Рисунок 26" descr="Синий берет «Юнармия» с большим значком всего за 820 руб. | Юнармия Москва">
          <a:extLst>
            <a:ext uri="{FF2B5EF4-FFF2-40B4-BE49-F238E27FC236}">
              <a16:creationId xmlns:a16="http://schemas.microsoft.com/office/drawing/2014/main" id="{C9706BC1-E131-4426-8280-DB01899F2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9779000"/>
          <a:ext cx="893622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79376</xdr:colOff>
      <xdr:row>32</xdr:row>
      <xdr:rowOff>111125</xdr:rowOff>
    </xdr:from>
    <xdr:to>
      <xdr:col>2</xdr:col>
      <xdr:colOff>1079500</xdr:colOff>
      <xdr:row>32</xdr:row>
      <xdr:rowOff>929546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0298BD3-E963-44F8-A389-B01C6D007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0810875"/>
          <a:ext cx="1000124" cy="818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269875</xdr:colOff>
      <xdr:row>36</xdr:row>
      <xdr:rowOff>77451</xdr:rowOff>
    </xdr:from>
    <xdr:to>
      <xdr:col>2</xdr:col>
      <xdr:colOff>936625</xdr:colOff>
      <xdr:row>36</xdr:row>
      <xdr:rowOff>909878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A3FBED8-10A7-4DD0-9AE7-2DA38A8BE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6793826"/>
          <a:ext cx="666750" cy="832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206376</xdr:colOff>
      <xdr:row>54</xdr:row>
      <xdr:rowOff>67736</xdr:rowOff>
    </xdr:from>
    <xdr:to>
      <xdr:col>2</xdr:col>
      <xdr:colOff>904876</xdr:colOff>
      <xdr:row>54</xdr:row>
      <xdr:rowOff>914400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BFE6202-23CB-41DC-8DF3-F702CDB18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1" y="25705861"/>
          <a:ext cx="698500" cy="846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55</xdr:row>
      <xdr:rowOff>60787</xdr:rowOff>
    </xdr:from>
    <xdr:to>
      <xdr:col>2</xdr:col>
      <xdr:colOff>873125</xdr:colOff>
      <xdr:row>55</xdr:row>
      <xdr:rowOff>900907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1D4BAA1-258A-46ED-8A09-3959C754B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594" y="30112162"/>
          <a:ext cx="635000" cy="84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52</xdr:row>
      <xdr:rowOff>91837</xdr:rowOff>
    </xdr:from>
    <xdr:to>
      <xdr:col>2</xdr:col>
      <xdr:colOff>1016000</xdr:colOff>
      <xdr:row>52</xdr:row>
      <xdr:rowOff>923924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5A9DFA3-1E20-4536-A2D5-5FC08855A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23793212"/>
          <a:ext cx="904875" cy="832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222250</xdr:colOff>
      <xdr:row>40</xdr:row>
      <xdr:rowOff>101089</xdr:rowOff>
    </xdr:from>
    <xdr:to>
      <xdr:col>2</xdr:col>
      <xdr:colOff>936625</xdr:colOff>
      <xdr:row>40</xdr:row>
      <xdr:rowOff>931333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id="{DDD76F8F-25E8-461A-91D4-3F335F769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7785839"/>
          <a:ext cx="714375" cy="8302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206375</xdr:colOff>
      <xdr:row>41</xdr:row>
      <xdr:rowOff>63500</xdr:rowOff>
    </xdr:from>
    <xdr:to>
      <xdr:col>2</xdr:col>
      <xdr:colOff>955336</xdr:colOff>
      <xdr:row>42</xdr:row>
      <xdr:rowOff>0</xdr:rowOff>
    </xdr:to>
    <xdr:pic>
      <xdr:nvPicPr>
        <xdr:cNvPr id="36" name="Рисунок 1">
          <a:extLst>
            <a:ext uri="{FF2B5EF4-FFF2-40B4-BE49-F238E27FC236}">
              <a16:creationId xmlns:a16="http://schemas.microsoft.com/office/drawing/2014/main" id="{DD284A24-FB13-49CB-901B-8416EDC1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18716625"/>
          <a:ext cx="748961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195384</xdr:colOff>
      <xdr:row>78</xdr:row>
      <xdr:rowOff>47625</xdr:rowOff>
    </xdr:from>
    <xdr:to>
      <xdr:col>2</xdr:col>
      <xdr:colOff>908537</xdr:colOff>
      <xdr:row>78</xdr:row>
      <xdr:rowOff>952500</xdr:rowOff>
    </xdr:to>
    <xdr:pic>
      <xdr:nvPicPr>
        <xdr:cNvPr id="38" name="Рисунок 3">
          <a:extLst>
            <a:ext uri="{FF2B5EF4-FFF2-40B4-BE49-F238E27FC236}">
              <a16:creationId xmlns:a16="http://schemas.microsoft.com/office/drawing/2014/main" id="{A160288C-6E29-4F09-9968-B6653E922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96" y="41217606"/>
          <a:ext cx="713153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238125</xdr:colOff>
      <xdr:row>69</xdr:row>
      <xdr:rowOff>79375</xdr:rowOff>
    </xdr:from>
    <xdr:to>
      <xdr:col>2</xdr:col>
      <xdr:colOff>893669</xdr:colOff>
      <xdr:row>69</xdr:row>
      <xdr:rowOff>920750</xdr:rowOff>
    </xdr:to>
    <xdr:pic>
      <xdr:nvPicPr>
        <xdr:cNvPr id="39" name="Рисунок 1">
          <a:extLst>
            <a:ext uri="{FF2B5EF4-FFF2-40B4-BE49-F238E27FC236}">
              <a16:creationId xmlns:a16="http://schemas.microsoft.com/office/drawing/2014/main" id="{92FAA635-CE37-4B08-A314-0F5C9D08D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29797375"/>
          <a:ext cx="655544" cy="841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222250</xdr:colOff>
      <xdr:row>104</xdr:row>
      <xdr:rowOff>63500</xdr:rowOff>
    </xdr:from>
    <xdr:to>
      <xdr:col>2</xdr:col>
      <xdr:colOff>936625</xdr:colOff>
      <xdr:row>104</xdr:row>
      <xdr:rowOff>958431</xdr:rowOff>
    </xdr:to>
    <xdr:pic>
      <xdr:nvPicPr>
        <xdr:cNvPr id="40" name="Рисунок 3">
          <a:extLst>
            <a:ext uri="{FF2B5EF4-FFF2-40B4-BE49-F238E27FC236}">
              <a16:creationId xmlns:a16="http://schemas.microsoft.com/office/drawing/2014/main" id="{364C35E7-099B-4BB2-BC34-5264CD299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9135625"/>
          <a:ext cx="714375" cy="8949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222251</xdr:colOff>
      <xdr:row>103</xdr:row>
      <xdr:rowOff>15875</xdr:rowOff>
    </xdr:from>
    <xdr:to>
      <xdr:col>2</xdr:col>
      <xdr:colOff>952501</xdr:colOff>
      <xdr:row>103</xdr:row>
      <xdr:rowOff>930694</xdr:rowOff>
    </xdr:to>
    <xdr:pic>
      <xdr:nvPicPr>
        <xdr:cNvPr id="41" name="Рисунок 4">
          <a:extLst>
            <a:ext uri="{FF2B5EF4-FFF2-40B4-BE49-F238E27FC236}">
              <a16:creationId xmlns:a16="http://schemas.microsoft.com/office/drawing/2014/main" id="{3439C081-EF13-449E-AE52-746DAD56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68119625"/>
          <a:ext cx="730250" cy="9148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222250</xdr:colOff>
      <xdr:row>98</xdr:row>
      <xdr:rowOff>79375</xdr:rowOff>
    </xdr:from>
    <xdr:to>
      <xdr:col>2</xdr:col>
      <xdr:colOff>952500</xdr:colOff>
      <xdr:row>98</xdr:row>
      <xdr:rowOff>894757</xdr:rowOff>
    </xdr:to>
    <xdr:pic>
      <xdr:nvPicPr>
        <xdr:cNvPr id="42" name="Рисунок 5">
          <a:extLst>
            <a:ext uri="{FF2B5EF4-FFF2-40B4-BE49-F238E27FC236}">
              <a16:creationId xmlns:a16="http://schemas.microsoft.com/office/drawing/2014/main" id="{ED6331D6-058D-4618-9D64-ADB50129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3341250"/>
          <a:ext cx="730250" cy="8153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47625</xdr:colOff>
      <xdr:row>100</xdr:row>
      <xdr:rowOff>142874</xdr:rowOff>
    </xdr:from>
    <xdr:to>
      <xdr:col>2</xdr:col>
      <xdr:colOff>1117071</xdr:colOff>
      <xdr:row>100</xdr:row>
      <xdr:rowOff>825499</xdr:rowOff>
    </xdr:to>
    <xdr:pic>
      <xdr:nvPicPr>
        <xdr:cNvPr id="43" name="Рисунок 25">
          <a:extLst>
            <a:ext uri="{FF2B5EF4-FFF2-40B4-BE49-F238E27FC236}">
              <a16:creationId xmlns:a16="http://schemas.microsoft.com/office/drawing/2014/main" id="{1E73FE1F-5E8B-40F5-988A-24C52723E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65341499"/>
          <a:ext cx="1069446" cy="682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63500</xdr:colOff>
      <xdr:row>105</xdr:row>
      <xdr:rowOff>333375</xdr:rowOff>
    </xdr:from>
    <xdr:to>
      <xdr:col>2</xdr:col>
      <xdr:colOff>1063625</xdr:colOff>
      <xdr:row>105</xdr:row>
      <xdr:rowOff>695325</xdr:rowOff>
    </xdr:to>
    <xdr:pic>
      <xdr:nvPicPr>
        <xdr:cNvPr id="47" name="Рисунок 13">
          <a:extLst>
            <a:ext uri="{FF2B5EF4-FFF2-40B4-BE49-F238E27FC236}">
              <a16:creationId xmlns:a16="http://schemas.microsoft.com/office/drawing/2014/main" id="{1D79DFED-5009-4A63-82BC-478D7DC89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875" y="70373875"/>
          <a:ext cx="10001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15876</xdr:colOff>
      <xdr:row>119</xdr:row>
      <xdr:rowOff>204107</xdr:rowOff>
    </xdr:from>
    <xdr:to>
      <xdr:col>2</xdr:col>
      <xdr:colOff>1099390</xdr:colOff>
      <xdr:row>119</xdr:row>
      <xdr:rowOff>936624</xdr:rowOff>
    </xdr:to>
    <xdr:pic>
      <xdr:nvPicPr>
        <xdr:cNvPr id="48" name="Рисунок 21">
          <a:extLst>
            <a:ext uri="{FF2B5EF4-FFF2-40B4-BE49-F238E27FC236}">
              <a16:creationId xmlns:a16="http://schemas.microsoft.com/office/drawing/2014/main" id="{470E7B53-753C-4BB9-AB40-BC09229ED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447" y="101686178"/>
          <a:ext cx="1083514" cy="7325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15875</xdr:colOff>
      <xdr:row>120</xdr:row>
      <xdr:rowOff>122463</xdr:rowOff>
    </xdr:from>
    <xdr:to>
      <xdr:col>2</xdr:col>
      <xdr:colOff>1126228</xdr:colOff>
      <xdr:row>120</xdr:row>
      <xdr:rowOff>873124</xdr:rowOff>
    </xdr:to>
    <xdr:pic>
      <xdr:nvPicPr>
        <xdr:cNvPr id="49" name="Рисунок 21">
          <a:extLst>
            <a:ext uri="{FF2B5EF4-FFF2-40B4-BE49-F238E27FC236}">
              <a16:creationId xmlns:a16="http://schemas.microsoft.com/office/drawing/2014/main" id="{D88698BC-06A3-4AE9-AFEE-7132A1B99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446" y="102570642"/>
          <a:ext cx="1110353" cy="7506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111125</xdr:colOff>
      <xdr:row>110</xdr:row>
      <xdr:rowOff>142875</xdr:rowOff>
    </xdr:from>
    <xdr:to>
      <xdr:col>2</xdr:col>
      <xdr:colOff>939800</xdr:colOff>
      <xdr:row>110</xdr:row>
      <xdr:rowOff>781050</xdr:rowOff>
    </xdr:to>
    <xdr:pic>
      <xdr:nvPicPr>
        <xdr:cNvPr id="50" name="Рисунок 6">
          <a:extLst>
            <a:ext uri="{FF2B5EF4-FFF2-40B4-BE49-F238E27FC236}">
              <a16:creationId xmlns:a16="http://schemas.microsoft.com/office/drawing/2014/main" id="{5F041989-4F26-42EE-BC9C-BE9B1E428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74263250"/>
          <a:ext cx="82867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317500</xdr:colOff>
      <xdr:row>111</xdr:row>
      <xdr:rowOff>269875</xdr:rowOff>
    </xdr:from>
    <xdr:to>
      <xdr:col>2</xdr:col>
      <xdr:colOff>822325</xdr:colOff>
      <xdr:row>111</xdr:row>
      <xdr:rowOff>708025</xdr:rowOff>
    </xdr:to>
    <xdr:pic>
      <xdr:nvPicPr>
        <xdr:cNvPr id="51" name="Рисунок 7">
          <a:extLst>
            <a:ext uri="{FF2B5EF4-FFF2-40B4-BE49-F238E27FC236}">
              <a16:creationId xmlns:a16="http://schemas.microsoft.com/office/drawing/2014/main" id="{C37D31FC-D6F8-4D2D-A045-4D0F8B276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75358625"/>
          <a:ext cx="5048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206376</xdr:colOff>
      <xdr:row>82</xdr:row>
      <xdr:rowOff>47625</xdr:rowOff>
    </xdr:from>
    <xdr:to>
      <xdr:col>2</xdr:col>
      <xdr:colOff>904876</xdr:colOff>
      <xdr:row>82</xdr:row>
      <xdr:rowOff>954872</xdr:rowOff>
    </xdr:to>
    <xdr:pic>
      <xdr:nvPicPr>
        <xdr:cNvPr id="52" name="Рисунок 4">
          <a:extLst>
            <a:ext uri="{FF2B5EF4-FFF2-40B4-BE49-F238E27FC236}">
              <a16:creationId xmlns:a16="http://schemas.microsoft.com/office/drawing/2014/main" id="{7A3AC81E-2762-4BF7-AE57-A9FFE626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1" y="41386125"/>
          <a:ext cx="698500" cy="9072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238125</xdr:colOff>
      <xdr:row>34</xdr:row>
      <xdr:rowOff>45357</xdr:rowOff>
    </xdr:from>
    <xdr:to>
      <xdr:col>2</xdr:col>
      <xdr:colOff>929228</xdr:colOff>
      <xdr:row>34</xdr:row>
      <xdr:rowOff>950232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E488D0A-FDFD-44F8-8FA0-132032D22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696" y="22660428"/>
          <a:ext cx="691103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35</xdr:row>
      <xdr:rowOff>20432</xdr:rowOff>
    </xdr:from>
    <xdr:to>
      <xdr:col>2</xdr:col>
      <xdr:colOff>968375</xdr:colOff>
      <xdr:row>35</xdr:row>
      <xdr:rowOff>958850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4E67A8A-ADAF-40F4-92C1-FA1B91B6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719" y="18927557"/>
          <a:ext cx="746125" cy="93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</xdr:colOff>
      <xdr:row>43</xdr:row>
      <xdr:rowOff>27782</xdr:rowOff>
    </xdr:from>
    <xdr:to>
      <xdr:col>2</xdr:col>
      <xdr:colOff>914448</xdr:colOff>
      <xdr:row>43</xdr:row>
      <xdr:rowOff>946944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0A0E1BF-9B6F-4951-B135-334F533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844" y="23816470"/>
          <a:ext cx="708073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244475</xdr:colOff>
      <xdr:row>68</xdr:row>
      <xdr:rowOff>32730</xdr:rowOff>
    </xdr:from>
    <xdr:to>
      <xdr:col>2</xdr:col>
      <xdr:colOff>900582</xdr:colOff>
      <xdr:row>69</xdr:row>
      <xdr:rowOff>3175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F31D6A96-080E-48D8-9E07-7CE7CF7FE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28893480"/>
          <a:ext cx="656107" cy="941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317501</xdr:colOff>
      <xdr:row>102</xdr:row>
      <xdr:rowOff>15875</xdr:rowOff>
    </xdr:from>
    <xdr:to>
      <xdr:col>2</xdr:col>
      <xdr:colOff>793751</xdr:colOff>
      <xdr:row>102</xdr:row>
      <xdr:rowOff>934081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C62D39D-2CE9-4708-AB18-F37B56987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67151250"/>
          <a:ext cx="476250" cy="918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222251</xdr:colOff>
      <xdr:row>44</xdr:row>
      <xdr:rowOff>47626</xdr:rowOff>
    </xdr:from>
    <xdr:to>
      <xdr:col>2</xdr:col>
      <xdr:colOff>890922</xdr:colOff>
      <xdr:row>44</xdr:row>
      <xdr:rowOff>936625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5BD741CF-9002-4F30-8C92-49813CDE2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21605876"/>
          <a:ext cx="668671" cy="88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301625</xdr:colOff>
      <xdr:row>74</xdr:row>
      <xdr:rowOff>36217</xdr:rowOff>
    </xdr:from>
    <xdr:to>
      <xdr:col>2</xdr:col>
      <xdr:colOff>698500</xdr:colOff>
      <xdr:row>75</xdr:row>
      <xdr:rowOff>4663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32D8376-6122-49BD-8B5F-19F520339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33627717"/>
          <a:ext cx="396875" cy="916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76</xdr:row>
      <xdr:rowOff>31994</xdr:rowOff>
    </xdr:from>
    <xdr:to>
      <xdr:col>2</xdr:col>
      <xdr:colOff>746125</xdr:colOff>
      <xdr:row>76</xdr:row>
      <xdr:rowOff>947397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18BFB99B-708E-48EF-98A6-3F6AE92C6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376" y="35560244"/>
          <a:ext cx="365124" cy="915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101</xdr:row>
      <xdr:rowOff>173037</xdr:rowOff>
    </xdr:from>
    <xdr:to>
      <xdr:col>2</xdr:col>
      <xdr:colOff>904875</xdr:colOff>
      <xdr:row>101</xdr:row>
      <xdr:rowOff>828675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5769D122-7921-4C5E-B8EC-E5EFC54DA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66340037"/>
          <a:ext cx="666750" cy="655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174625</xdr:colOff>
      <xdr:row>80</xdr:row>
      <xdr:rowOff>113564</xdr:rowOff>
    </xdr:from>
    <xdr:to>
      <xdr:col>2</xdr:col>
      <xdr:colOff>936625</xdr:colOff>
      <xdr:row>80</xdr:row>
      <xdr:rowOff>927100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DBBDEBD-F76E-4376-8BAD-BEF927BE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9515314"/>
          <a:ext cx="762000" cy="813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53</xdr:row>
      <xdr:rowOff>19845</xdr:rowOff>
    </xdr:from>
    <xdr:to>
      <xdr:col>2</xdr:col>
      <xdr:colOff>1000125</xdr:colOff>
      <xdr:row>54</xdr:row>
      <xdr:rowOff>3898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63B615F-73F5-4036-A65C-FEA949403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219" y="28118595"/>
          <a:ext cx="841375" cy="953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</xdr:colOff>
      <xdr:row>97</xdr:row>
      <xdr:rowOff>152745</xdr:rowOff>
    </xdr:from>
    <xdr:to>
      <xdr:col>2</xdr:col>
      <xdr:colOff>873125</xdr:colOff>
      <xdr:row>97</xdr:row>
      <xdr:rowOff>739775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6853FAB-8AA1-45EB-B47E-FAC482B0A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62446245"/>
          <a:ext cx="666750" cy="58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174625</xdr:colOff>
      <xdr:row>117</xdr:row>
      <xdr:rowOff>53733</xdr:rowOff>
    </xdr:from>
    <xdr:to>
      <xdr:col>2</xdr:col>
      <xdr:colOff>984250</xdr:colOff>
      <xdr:row>117</xdr:row>
      <xdr:rowOff>917574</xdr:rowOff>
    </xdr:to>
    <xdr:pic>
      <xdr:nvPicPr>
        <xdr:cNvPr id="72" name="Рисунок 71" descr="Нашивка ранговая Юнармия (шеврон ">
          <a:extLst>
            <a:ext uri="{FF2B5EF4-FFF2-40B4-BE49-F238E27FC236}">
              <a16:creationId xmlns:a16="http://schemas.microsoft.com/office/drawing/2014/main" id="{D51BFF86-4E80-4F0D-B6B1-B12766E3C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80952733"/>
          <a:ext cx="809625" cy="863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174625</xdr:colOff>
      <xdr:row>112</xdr:row>
      <xdr:rowOff>129655</xdr:rowOff>
    </xdr:from>
    <xdr:to>
      <xdr:col>2</xdr:col>
      <xdr:colOff>1000140</xdr:colOff>
      <xdr:row>112</xdr:row>
      <xdr:rowOff>889000</xdr:rowOff>
    </xdr:to>
    <xdr:pic>
      <xdr:nvPicPr>
        <xdr:cNvPr id="73" name="Рисунок 72" descr="Погоны Юнармия">
          <a:extLst>
            <a:ext uri="{FF2B5EF4-FFF2-40B4-BE49-F238E27FC236}">
              <a16:creationId xmlns:a16="http://schemas.microsoft.com/office/drawing/2014/main" id="{44C19ACA-F417-4033-AD3B-61A3E53CD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76186780"/>
          <a:ext cx="825515" cy="75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174625</xdr:colOff>
      <xdr:row>113</xdr:row>
      <xdr:rowOff>63499</xdr:rowOff>
    </xdr:from>
    <xdr:to>
      <xdr:col>2</xdr:col>
      <xdr:colOff>1050156</xdr:colOff>
      <xdr:row>113</xdr:row>
      <xdr:rowOff>889000</xdr:rowOff>
    </xdr:to>
    <xdr:pic>
      <xdr:nvPicPr>
        <xdr:cNvPr id="74" name="Рисунок 73" descr="Погоны Юнармия">
          <a:extLst>
            <a:ext uri="{FF2B5EF4-FFF2-40B4-BE49-F238E27FC236}">
              <a16:creationId xmlns:a16="http://schemas.microsoft.com/office/drawing/2014/main" id="{68D3AC93-17ED-4AD9-A89D-55973CAD0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77088999"/>
          <a:ext cx="875531" cy="825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79374</xdr:rowOff>
    </xdr:from>
    <xdr:to>
      <xdr:col>2</xdr:col>
      <xdr:colOff>1005786</xdr:colOff>
      <xdr:row>115</xdr:row>
      <xdr:rowOff>3174</xdr:rowOff>
    </xdr:to>
    <xdr:pic>
      <xdr:nvPicPr>
        <xdr:cNvPr id="75" name="Рисунок 74" descr="Нарукавный знак- шеврон Юнармия">
          <a:extLst>
            <a:ext uri="{FF2B5EF4-FFF2-40B4-BE49-F238E27FC236}">
              <a16:creationId xmlns:a16="http://schemas.microsoft.com/office/drawing/2014/main" id="{E76069E9-0931-4934-93E6-3E81C6CEE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78073249"/>
          <a:ext cx="894661" cy="89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115</xdr:row>
      <xdr:rowOff>123904</xdr:rowOff>
    </xdr:from>
    <xdr:to>
      <xdr:col>2</xdr:col>
      <xdr:colOff>1079500</xdr:colOff>
      <xdr:row>115</xdr:row>
      <xdr:rowOff>860424</xdr:rowOff>
    </xdr:to>
    <xdr:pic>
      <xdr:nvPicPr>
        <xdr:cNvPr id="76" name="Рисунок 75" descr="Шеврон Юнармия">
          <a:extLst>
            <a:ext uri="{FF2B5EF4-FFF2-40B4-BE49-F238E27FC236}">
              <a16:creationId xmlns:a16="http://schemas.microsoft.com/office/drawing/2014/main" id="{95DD9D69-37A8-4F2E-8A62-DD117D19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6" y="79086154"/>
          <a:ext cx="984249" cy="73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116</xdr:row>
      <xdr:rowOff>20673</xdr:rowOff>
    </xdr:from>
    <xdr:to>
      <xdr:col>2</xdr:col>
      <xdr:colOff>543831</xdr:colOff>
      <xdr:row>116</xdr:row>
      <xdr:rowOff>544287</xdr:rowOff>
    </xdr:to>
    <xdr:pic>
      <xdr:nvPicPr>
        <xdr:cNvPr id="77" name="Рисунок 76" descr="Нарукавный знак- шеврон Юнармия">
          <a:extLst>
            <a:ext uri="{FF2B5EF4-FFF2-40B4-BE49-F238E27FC236}">
              <a16:creationId xmlns:a16="http://schemas.microsoft.com/office/drawing/2014/main" id="{3581B40B-1E93-4302-B9A5-1CC6741ED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621" y="98604423"/>
          <a:ext cx="524781" cy="52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544286</xdr:colOff>
      <xdr:row>116</xdr:row>
      <xdr:rowOff>350710</xdr:rowOff>
    </xdr:from>
    <xdr:to>
      <xdr:col>2</xdr:col>
      <xdr:colOff>1103982</xdr:colOff>
      <xdr:row>116</xdr:row>
      <xdr:rowOff>923924</xdr:rowOff>
    </xdr:to>
    <xdr:pic>
      <xdr:nvPicPr>
        <xdr:cNvPr id="78" name="Рисунок 77" descr="Нарукавный знак- шеврон Юнармия">
          <a:extLst>
            <a:ext uri="{FF2B5EF4-FFF2-40B4-BE49-F238E27FC236}">
              <a16:creationId xmlns:a16="http://schemas.microsoft.com/office/drawing/2014/main" id="{59E0E193-2E30-4FD7-8A62-0DD26AA7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6857" y="98934460"/>
          <a:ext cx="559696" cy="57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304800</xdr:colOff>
      <xdr:row>107</xdr:row>
      <xdr:rowOff>304800</xdr:rowOff>
    </xdr:to>
    <xdr:sp macro="" textlink="">
      <xdr:nvSpPr>
        <xdr:cNvPr id="1101" name="AutoShape 77" descr="Рюкзак «Юнармия» всего за 2 100 руб. | Юнармия Москва">
          <a:extLst>
            <a:ext uri="{FF2B5EF4-FFF2-40B4-BE49-F238E27FC236}">
              <a16:creationId xmlns:a16="http://schemas.microsoft.com/office/drawing/2014/main" id="{344D1B7E-8799-43B8-AC3B-AAF8F42A3D6A}"/>
            </a:ext>
          </a:extLst>
        </xdr:cNvPr>
        <xdr:cNvSpPr>
          <a:spLocks noChangeAspect="1" noChangeArrowheads="1"/>
        </xdr:cNvSpPr>
      </xdr:nvSpPr>
      <xdr:spPr bwMode="auto">
        <a:xfrm>
          <a:off x="2867025" y="722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222251</xdr:colOff>
      <xdr:row>107</xdr:row>
      <xdr:rowOff>75656</xdr:rowOff>
    </xdr:from>
    <xdr:to>
      <xdr:col>2</xdr:col>
      <xdr:colOff>889001</xdr:colOff>
      <xdr:row>107</xdr:row>
      <xdr:rowOff>920750</xdr:rowOff>
    </xdr:to>
    <xdr:pic>
      <xdr:nvPicPr>
        <xdr:cNvPr id="81" name="Рисунок 80" descr="Рюкзак «Юнармия» всего за 2 100 руб. | Юнармия Москва">
          <a:extLst>
            <a:ext uri="{FF2B5EF4-FFF2-40B4-BE49-F238E27FC236}">
              <a16:creationId xmlns:a16="http://schemas.microsoft.com/office/drawing/2014/main" id="{1480F8C8-68B8-4A4D-994F-788BA4935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72052906"/>
          <a:ext cx="666750" cy="84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108</xdr:row>
      <xdr:rowOff>79374</xdr:rowOff>
    </xdr:from>
    <xdr:to>
      <xdr:col>2</xdr:col>
      <xdr:colOff>1043519</xdr:colOff>
      <xdr:row>108</xdr:row>
      <xdr:rowOff>927099</xdr:rowOff>
    </xdr:to>
    <xdr:pic>
      <xdr:nvPicPr>
        <xdr:cNvPr id="82" name="Рисунок 81" descr="Аптечка «Юнармия» всего за 700 руб. | Юнармия Москва">
          <a:extLst>
            <a:ext uri="{FF2B5EF4-FFF2-40B4-BE49-F238E27FC236}">
              <a16:creationId xmlns:a16="http://schemas.microsoft.com/office/drawing/2014/main" id="{54174348-5C3F-4F30-A6FD-DE99E034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875" y="73024999"/>
          <a:ext cx="853019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304800</xdr:colOff>
      <xdr:row>106</xdr:row>
      <xdr:rowOff>304800</xdr:rowOff>
    </xdr:to>
    <xdr:sp macro="" textlink="">
      <xdr:nvSpPr>
        <xdr:cNvPr id="1107" name="AutoShape 83">
          <a:extLst>
            <a:ext uri="{FF2B5EF4-FFF2-40B4-BE49-F238E27FC236}">
              <a16:creationId xmlns:a16="http://schemas.microsoft.com/office/drawing/2014/main" id="{C612A5A5-F60D-49D1-A301-8081B020539E}"/>
            </a:ext>
          </a:extLst>
        </xdr:cNvPr>
        <xdr:cNvSpPr>
          <a:spLocks noChangeAspect="1" noChangeArrowheads="1"/>
        </xdr:cNvSpPr>
      </xdr:nvSpPr>
      <xdr:spPr bwMode="auto">
        <a:xfrm>
          <a:off x="2867025" y="7126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79376</xdr:colOff>
      <xdr:row>106</xdr:row>
      <xdr:rowOff>222250</xdr:rowOff>
    </xdr:from>
    <xdr:to>
      <xdr:col>2</xdr:col>
      <xdr:colOff>1114411</xdr:colOff>
      <xdr:row>106</xdr:row>
      <xdr:rowOff>742950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9749581-8F3C-4C34-A198-6DA2E828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71231125"/>
          <a:ext cx="1035035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99</xdr:row>
      <xdr:rowOff>142875</xdr:rowOff>
    </xdr:from>
    <xdr:to>
      <xdr:col>2</xdr:col>
      <xdr:colOff>904875</xdr:colOff>
      <xdr:row>99</xdr:row>
      <xdr:rowOff>835298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BC0E156-14F9-4D79-8691-8E87AF76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4373125"/>
          <a:ext cx="682625" cy="69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317501</xdr:colOff>
      <xdr:row>73</xdr:row>
      <xdr:rowOff>13703</xdr:rowOff>
    </xdr:from>
    <xdr:to>
      <xdr:col>2</xdr:col>
      <xdr:colOff>866775</xdr:colOff>
      <xdr:row>73</xdr:row>
      <xdr:rowOff>958850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8B295BBE-7452-4624-987C-84310F315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1" y="36208703"/>
          <a:ext cx="549274" cy="94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412752</xdr:colOff>
      <xdr:row>79</xdr:row>
      <xdr:rowOff>41945</xdr:rowOff>
    </xdr:from>
    <xdr:to>
      <xdr:col>2</xdr:col>
      <xdr:colOff>666750</xdr:colOff>
      <xdr:row>80</xdr:row>
      <xdr:rowOff>3413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4613C1D-B0CB-455A-99FF-F002D9427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323" y="40890588"/>
          <a:ext cx="253998" cy="9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81</xdr:row>
      <xdr:rowOff>31751</xdr:rowOff>
    </xdr:from>
    <xdr:to>
      <xdr:col>2</xdr:col>
      <xdr:colOff>952501</xdr:colOff>
      <xdr:row>81</xdr:row>
      <xdr:rowOff>944209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F92BE6E-2A77-43B8-B226-17D889C66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876" y="40401876"/>
          <a:ext cx="762000" cy="91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84</xdr:row>
      <xdr:rowOff>43214</xdr:rowOff>
    </xdr:from>
    <xdr:to>
      <xdr:col>2</xdr:col>
      <xdr:colOff>1016000</xdr:colOff>
      <xdr:row>84</xdr:row>
      <xdr:rowOff>914399</xdr:rowOff>
    </xdr:to>
    <xdr:pic>
      <xdr:nvPicPr>
        <xdr:cNvPr id="86" name="Рисунок 85" descr="Шорты «Юнармия» — купить в городе Самара, цена, фото — СПЛАВ">
          <a:extLst>
            <a:ext uri="{FF2B5EF4-FFF2-40B4-BE49-F238E27FC236}">
              <a16:creationId xmlns:a16="http://schemas.microsoft.com/office/drawing/2014/main" id="{80EAE9AE-4B49-4AC5-AD0D-7B393B76D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0" y="43318464"/>
          <a:ext cx="873125" cy="871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83</xdr:row>
      <xdr:rowOff>127000</xdr:rowOff>
    </xdr:from>
    <xdr:to>
      <xdr:col>2</xdr:col>
      <xdr:colOff>833223</xdr:colOff>
      <xdr:row>83</xdr:row>
      <xdr:rowOff>863600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AD9A8E3-9179-4D04-BFC6-19A16691C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375" y="42433875"/>
          <a:ext cx="579223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85</xdr:row>
      <xdr:rowOff>47624</xdr:rowOff>
    </xdr:from>
    <xdr:to>
      <xdr:col>2</xdr:col>
      <xdr:colOff>952500</xdr:colOff>
      <xdr:row>85</xdr:row>
      <xdr:rowOff>857249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CDA2BDB3-66B5-4801-8817-F30E2A10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4291249"/>
          <a:ext cx="7302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118</xdr:row>
      <xdr:rowOff>66676</xdr:rowOff>
    </xdr:from>
    <xdr:to>
      <xdr:col>2</xdr:col>
      <xdr:colOff>868284</xdr:colOff>
      <xdr:row>118</xdr:row>
      <xdr:rowOff>923926</xdr:rowOff>
    </xdr:to>
    <xdr:pic>
      <xdr:nvPicPr>
        <xdr:cNvPr id="91" name="Рисунок 51">
          <a:extLst>
            <a:ext uri="{FF2B5EF4-FFF2-40B4-BE49-F238E27FC236}">
              <a16:creationId xmlns:a16="http://schemas.microsoft.com/office/drawing/2014/main" id="{DC249E57-8EAB-45B1-BFDE-08D5066A7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3124201" y="82229326"/>
          <a:ext cx="611108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130970</xdr:colOff>
      <xdr:row>21</xdr:row>
      <xdr:rowOff>30681</xdr:rowOff>
    </xdr:from>
    <xdr:to>
      <xdr:col>2</xdr:col>
      <xdr:colOff>1037860</xdr:colOff>
      <xdr:row>21</xdr:row>
      <xdr:rowOff>940594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58D1AC3-7C60-433C-868B-862F1ADB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39" y="11163025"/>
          <a:ext cx="906890" cy="909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154780</xdr:colOff>
      <xdr:row>22</xdr:row>
      <xdr:rowOff>41838</xdr:rowOff>
    </xdr:from>
    <xdr:to>
      <xdr:col>2</xdr:col>
      <xdr:colOff>1023936</xdr:colOff>
      <xdr:row>22</xdr:row>
      <xdr:rowOff>936467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E99831CB-3F6A-42D9-B972-430861C7D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9" y="12198119"/>
          <a:ext cx="869156" cy="89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45</xdr:row>
      <xdr:rowOff>11907</xdr:rowOff>
    </xdr:from>
    <xdr:to>
      <xdr:col>2</xdr:col>
      <xdr:colOff>1000125</xdr:colOff>
      <xdr:row>45</xdr:row>
      <xdr:rowOff>944043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1C0957F-8488-4D9B-A250-81FBE162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717" y="25753220"/>
          <a:ext cx="904877" cy="932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70</xdr:row>
      <xdr:rowOff>28575</xdr:rowOff>
    </xdr:from>
    <xdr:to>
      <xdr:col>2</xdr:col>
      <xdr:colOff>1019175</xdr:colOff>
      <xdr:row>71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4B84D73B-0E29-4ED9-B513-3E65A8DF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34280475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127000</xdr:colOff>
      <xdr:row>87</xdr:row>
      <xdr:rowOff>47625</xdr:rowOff>
    </xdr:from>
    <xdr:ext cx="938457" cy="923925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5C8E16A2-2F8B-47F3-BEC9-6729CF510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50" y="38185725"/>
          <a:ext cx="93845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114301</xdr:colOff>
      <xdr:row>88</xdr:row>
      <xdr:rowOff>38100</xdr:rowOff>
    </xdr:from>
    <xdr:to>
      <xdr:col>2</xdr:col>
      <xdr:colOff>1031429</xdr:colOff>
      <xdr:row>88</xdr:row>
      <xdr:rowOff>942976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5791418-514C-49D5-BAAE-9E9EB4551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724151" y="38176200"/>
          <a:ext cx="917128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351693</xdr:colOff>
      <xdr:row>77</xdr:row>
      <xdr:rowOff>39983</xdr:rowOff>
    </xdr:from>
    <xdr:to>
      <xdr:col>2</xdr:col>
      <xdr:colOff>740019</xdr:colOff>
      <xdr:row>78</xdr:row>
      <xdr:rowOff>314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5BB14CC-A278-4ED2-BBAA-6F6AEBB5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967405" y="40235483"/>
          <a:ext cx="388326" cy="926438"/>
        </a:xfrm>
        <a:prstGeom prst="rect">
          <a:avLst/>
        </a:prstGeom>
      </xdr:spPr>
    </xdr:pic>
    <xdr:clientData/>
  </xdr:twoCellAnchor>
  <xdr:twoCellAnchor editAs="oneCell">
    <xdr:from>
      <xdr:col>2</xdr:col>
      <xdr:colOff>366348</xdr:colOff>
      <xdr:row>75</xdr:row>
      <xdr:rowOff>29308</xdr:rowOff>
    </xdr:from>
    <xdr:to>
      <xdr:col>2</xdr:col>
      <xdr:colOff>678964</xdr:colOff>
      <xdr:row>76</xdr:row>
      <xdr:rowOff>1049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0CF7BDC-F8C9-4C9A-B0E0-A43A4731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982060" y="38275846"/>
          <a:ext cx="312616" cy="937848"/>
        </a:xfrm>
        <a:prstGeom prst="rect">
          <a:avLst/>
        </a:prstGeom>
      </xdr:spPr>
    </xdr:pic>
    <xdr:clientData/>
  </xdr:twoCellAnchor>
  <xdr:twoCellAnchor editAs="oneCell">
    <xdr:from>
      <xdr:col>2</xdr:col>
      <xdr:colOff>256442</xdr:colOff>
      <xdr:row>72</xdr:row>
      <xdr:rowOff>28762</xdr:rowOff>
    </xdr:from>
    <xdr:to>
      <xdr:col>2</xdr:col>
      <xdr:colOff>909205</xdr:colOff>
      <xdr:row>72</xdr:row>
      <xdr:rowOff>963159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69E1A26-4344-4AF8-8593-4604E6183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487" y="36171807"/>
          <a:ext cx="652763" cy="9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212483</xdr:colOff>
      <xdr:row>71</xdr:row>
      <xdr:rowOff>20435</xdr:rowOff>
    </xdr:from>
    <xdr:ext cx="732690" cy="944425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CAA48711-6788-48D9-B0E4-FF00AFC3F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528" y="36163480"/>
          <a:ext cx="732690" cy="94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176894</xdr:colOff>
      <xdr:row>23</xdr:row>
      <xdr:rowOff>27215</xdr:rowOff>
    </xdr:from>
    <xdr:to>
      <xdr:col>2</xdr:col>
      <xdr:colOff>1011710</xdr:colOff>
      <xdr:row>23</xdr:row>
      <xdr:rowOff>938893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88E65B44-E6C0-4C0A-A717-312F93117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5" y="13076465"/>
          <a:ext cx="834816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24</xdr:row>
      <xdr:rowOff>10147</xdr:rowOff>
    </xdr:from>
    <xdr:to>
      <xdr:col>2</xdr:col>
      <xdr:colOff>993322</xdr:colOff>
      <xdr:row>24</xdr:row>
      <xdr:rowOff>934795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975FA5B2-D9D2-410E-9E04-3D5B52787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8" y="14025504"/>
          <a:ext cx="789215" cy="924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25</xdr:row>
      <xdr:rowOff>27214</xdr:rowOff>
    </xdr:from>
    <xdr:to>
      <xdr:col>2</xdr:col>
      <xdr:colOff>992415</xdr:colOff>
      <xdr:row>25</xdr:row>
      <xdr:rowOff>952499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748B7D0-8110-4936-A3EE-8349087C2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2" y="15008678"/>
          <a:ext cx="801914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26</xdr:row>
      <xdr:rowOff>27215</xdr:rowOff>
    </xdr:from>
    <xdr:to>
      <xdr:col>2</xdr:col>
      <xdr:colOff>979714</xdr:colOff>
      <xdr:row>26</xdr:row>
      <xdr:rowOff>920692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98A7ADC1-7A3D-4933-AADD-BEADFAA9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4" y="15974786"/>
          <a:ext cx="802821" cy="893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27</xdr:row>
      <xdr:rowOff>27214</xdr:rowOff>
    </xdr:from>
    <xdr:to>
      <xdr:col>2</xdr:col>
      <xdr:colOff>987847</xdr:colOff>
      <xdr:row>27</xdr:row>
      <xdr:rowOff>948092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8137F5A-A987-4C8E-A4E8-D6889EA85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2" y="16940893"/>
          <a:ext cx="797346" cy="920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163286</xdr:colOff>
      <xdr:row>37</xdr:row>
      <xdr:rowOff>27214</xdr:rowOff>
    </xdr:from>
    <xdr:to>
      <xdr:col>2</xdr:col>
      <xdr:colOff>987809</xdr:colOff>
      <xdr:row>37</xdr:row>
      <xdr:rowOff>952500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7E9D0A10-B289-42D2-B3C8-13BE4266C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57" y="25540607"/>
          <a:ext cx="824523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163285</xdr:colOff>
      <xdr:row>38</xdr:row>
      <xdr:rowOff>27214</xdr:rowOff>
    </xdr:from>
    <xdr:to>
      <xdr:col>2</xdr:col>
      <xdr:colOff>993321</xdr:colOff>
      <xdr:row>39</xdr:row>
      <xdr:rowOff>214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20A61D-BB2D-46F3-BF56-EE353C639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56" y="26506714"/>
          <a:ext cx="830036" cy="939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176894</xdr:colOff>
      <xdr:row>39</xdr:row>
      <xdr:rowOff>27215</xdr:rowOff>
    </xdr:from>
    <xdr:to>
      <xdr:col>2</xdr:col>
      <xdr:colOff>1002533</xdr:colOff>
      <xdr:row>39</xdr:row>
      <xdr:rowOff>952500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52EF923-9752-429C-BAB5-46DF64C5A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5" y="27472822"/>
          <a:ext cx="825639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176892</xdr:colOff>
      <xdr:row>46</xdr:row>
      <xdr:rowOff>27214</xdr:rowOff>
    </xdr:from>
    <xdr:to>
      <xdr:col>2</xdr:col>
      <xdr:colOff>961878</xdr:colOff>
      <xdr:row>46</xdr:row>
      <xdr:rowOff>952500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C29C3F3-E275-49D6-9BC9-D19D19491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3" y="34235571"/>
          <a:ext cx="784986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47</xdr:row>
      <xdr:rowOff>40822</xdr:rowOff>
    </xdr:from>
    <xdr:to>
      <xdr:col>2</xdr:col>
      <xdr:colOff>994314</xdr:colOff>
      <xdr:row>47</xdr:row>
      <xdr:rowOff>938893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00EBC04-80DF-4904-B9FF-022234C6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2" y="35215286"/>
          <a:ext cx="803813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217714</xdr:colOff>
      <xdr:row>48</xdr:row>
      <xdr:rowOff>27216</xdr:rowOff>
    </xdr:from>
    <xdr:ext cx="783556" cy="911678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9E5A4BB7-DED3-4935-87DD-873C1350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5" y="37133895"/>
          <a:ext cx="783556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163285</xdr:colOff>
      <xdr:row>49</xdr:row>
      <xdr:rowOff>27214</xdr:rowOff>
    </xdr:from>
    <xdr:ext cx="816334" cy="898071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B304C98E-D83B-4174-A4D2-CFA9D9A1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56" y="38100000"/>
          <a:ext cx="816334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163286</xdr:colOff>
      <xdr:row>50</xdr:row>
      <xdr:rowOff>27214</xdr:rowOff>
    </xdr:from>
    <xdr:to>
      <xdr:col>2</xdr:col>
      <xdr:colOff>998765</xdr:colOff>
      <xdr:row>50</xdr:row>
      <xdr:rowOff>913039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A27578A1-B5E6-4FA0-8ED5-10CECB54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57" y="38100000"/>
          <a:ext cx="83547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206375</xdr:colOff>
      <xdr:row>56</xdr:row>
      <xdr:rowOff>31750</xdr:rowOff>
    </xdr:from>
    <xdr:ext cx="714375" cy="900871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E102F707-F39B-4B0B-882B-24DA7BB22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946" y="44309393"/>
          <a:ext cx="714375" cy="90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206375</xdr:colOff>
      <xdr:row>56</xdr:row>
      <xdr:rowOff>47624</xdr:rowOff>
    </xdr:from>
    <xdr:ext cx="714375" cy="900871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48720135-02B1-427E-9289-E9E2CB73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946" y="44325267"/>
          <a:ext cx="714375" cy="90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136073</xdr:colOff>
      <xdr:row>57</xdr:row>
      <xdr:rowOff>27213</xdr:rowOff>
    </xdr:from>
    <xdr:ext cx="791943" cy="911679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1FD01A0A-9A4D-4945-9A1D-19249B354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644" y="45270963"/>
          <a:ext cx="791943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163287</xdr:colOff>
      <xdr:row>58</xdr:row>
      <xdr:rowOff>26113</xdr:rowOff>
    </xdr:from>
    <xdr:to>
      <xdr:col>2</xdr:col>
      <xdr:colOff>952500</xdr:colOff>
      <xdr:row>58</xdr:row>
      <xdr:rowOff>959304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9A17ADED-5E5E-4B2C-B6AC-02F3B2ACE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58" y="45269863"/>
          <a:ext cx="789213" cy="93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59</xdr:row>
      <xdr:rowOff>40821</xdr:rowOff>
    </xdr:from>
    <xdr:to>
      <xdr:col>2</xdr:col>
      <xdr:colOff>964747</xdr:colOff>
      <xdr:row>59</xdr:row>
      <xdr:rowOff>955221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CD3A365B-799E-4D87-9716-B977F6E3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4" y="46250678"/>
          <a:ext cx="78785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244930</xdr:colOff>
      <xdr:row>60</xdr:row>
      <xdr:rowOff>36238</xdr:rowOff>
    </xdr:from>
    <xdr:to>
      <xdr:col>2</xdr:col>
      <xdr:colOff>830036</xdr:colOff>
      <xdr:row>60</xdr:row>
      <xdr:rowOff>953742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EE098BE2-BE04-499C-BF91-DD998F2BC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47212202"/>
          <a:ext cx="585106" cy="917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61</xdr:row>
      <xdr:rowOff>13609</xdr:rowOff>
    </xdr:from>
    <xdr:to>
      <xdr:col>2</xdr:col>
      <xdr:colOff>919844</xdr:colOff>
      <xdr:row>62</xdr:row>
      <xdr:rowOff>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818E45E3-99F3-4F7C-B418-597288FAA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3" y="48155680"/>
          <a:ext cx="72934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136072</xdr:colOff>
      <xdr:row>62</xdr:row>
      <xdr:rowOff>40821</xdr:rowOff>
    </xdr:from>
    <xdr:ext cx="895628" cy="898071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92FED921-CA64-472E-B403-A590DCE70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643" y="50115107"/>
          <a:ext cx="895628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204107</xdr:colOff>
      <xdr:row>63</xdr:row>
      <xdr:rowOff>44757</xdr:rowOff>
    </xdr:from>
    <xdr:ext cx="745089" cy="866921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9787D161-19ED-465B-B7A2-B3B10ACAD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8" y="52051257"/>
          <a:ext cx="745089" cy="866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272144</xdr:colOff>
      <xdr:row>64</xdr:row>
      <xdr:rowOff>54428</xdr:rowOff>
    </xdr:from>
    <xdr:ext cx="577331" cy="89807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C71F3E3A-3781-438E-8D60-9C0CD171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4715" y="53027035"/>
          <a:ext cx="577331" cy="898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149678</xdr:colOff>
      <xdr:row>65</xdr:row>
      <xdr:rowOff>27213</xdr:rowOff>
    </xdr:from>
    <xdr:to>
      <xdr:col>2</xdr:col>
      <xdr:colOff>950117</xdr:colOff>
      <xdr:row>65</xdr:row>
      <xdr:rowOff>966106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91DD44EB-5B16-44C4-B68E-294952034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9" y="52033713"/>
          <a:ext cx="800439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272142</xdr:colOff>
      <xdr:row>66</xdr:row>
      <xdr:rowOff>13231</xdr:rowOff>
    </xdr:from>
    <xdr:to>
      <xdr:col>2</xdr:col>
      <xdr:colOff>881579</xdr:colOff>
      <xdr:row>66</xdr:row>
      <xdr:rowOff>925286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A584A6B-0EAE-44F5-8E96-1A2A04540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4713" y="52985838"/>
          <a:ext cx="609437" cy="91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68035</xdr:colOff>
      <xdr:row>94</xdr:row>
      <xdr:rowOff>123205</xdr:rowOff>
    </xdr:from>
    <xdr:to>
      <xdr:col>2</xdr:col>
      <xdr:colOff>1115787</xdr:colOff>
      <xdr:row>94</xdr:row>
      <xdr:rowOff>831396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9BC956CC-A356-4BD9-8151-28B12A6D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0606" y="76581741"/>
          <a:ext cx="1047752" cy="70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81645</xdr:colOff>
      <xdr:row>95</xdr:row>
      <xdr:rowOff>149679</xdr:rowOff>
    </xdr:from>
    <xdr:to>
      <xdr:col>2</xdr:col>
      <xdr:colOff>1088573</xdr:colOff>
      <xdr:row>95</xdr:row>
      <xdr:rowOff>879766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48AD15C0-901E-4FFA-99EC-C24DE5FD7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216" y="77574322"/>
          <a:ext cx="1006928" cy="7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90</xdr:row>
      <xdr:rowOff>111126</xdr:rowOff>
    </xdr:from>
    <xdr:to>
      <xdr:col>2</xdr:col>
      <xdr:colOff>1076513</xdr:colOff>
      <xdr:row>90</xdr:row>
      <xdr:rowOff>873126</xdr:rowOff>
    </xdr:to>
    <xdr:pic>
      <xdr:nvPicPr>
        <xdr:cNvPr id="106" name="Рисунок 12">
          <a:extLst>
            <a:ext uri="{FF2B5EF4-FFF2-40B4-BE49-F238E27FC236}">
              <a16:creationId xmlns:a16="http://schemas.microsoft.com/office/drawing/2014/main" id="{9DE692DC-4FB7-4BDF-8F7E-4D6D6EF7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072" y="75004840"/>
          <a:ext cx="1013012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127001</xdr:colOff>
      <xdr:row>92</xdr:row>
      <xdr:rowOff>95251</xdr:rowOff>
    </xdr:from>
    <xdr:to>
      <xdr:col>2</xdr:col>
      <xdr:colOff>984250</xdr:colOff>
      <xdr:row>92</xdr:row>
      <xdr:rowOff>952500</xdr:rowOff>
    </xdr:to>
    <xdr:pic>
      <xdr:nvPicPr>
        <xdr:cNvPr id="110" name="Рисунок 8">
          <a:extLst>
            <a:ext uri="{FF2B5EF4-FFF2-40B4-BE49-F238E27FC236}">
              <a16:creationId xmlns:a16="http://schemas.microsoft.com/office/drawing/2014/main" id="{EF0C9B90-2E6D-40FA-A346-F81404BA5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572" y="77519894"/>
          <a:ext cx="857249" cy="857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108858</xdr:colOff>
      <xdr:row>91</xdr:row>
      <xdr:rowOff>40821</xdr:rowOff>
    </xdr:from>
    <xdr:to>
      <xdr:col>2</xdr:col>
      <xdr:colOff>1059317</xdr:colOff>
      <xdr:row>91</xdr:row>
      <xdr:rowOff>948418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B39C6B34-9250-47F9-983D-21F61DE79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29" y="75533250"/>
          <a:ext cx="950459" cy="90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93</xdr:row>
      <xdr:rowOff>54429</xdr:rowOff>
    </xdr:from>
    <xdr:to>
      <xdr:col>2</xdr:col>
      <xdr:colOff>1020906</xdr:colOff>
      <xdr:row>93</xdr:row>
      <xdr:rowOff>940253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DE8E9051-D9CF-4A65-BA57-D868BA5B8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3" y="77479072"/>
          <a:ext cx="830404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1</xdr:row>
      <xdr:rowOff>158750</xdr:rowOff>
    </xdr:from>
    <xdr:to>
      <xdr:col>8</xdr:col>
      <xdr:colOff>127000</xdr:colOff>
      <xdr:row>36</xdr:row>
      <xdr:rowOff>37207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D6F2D7B-3E31-4AE1-A8A7-5A1E00CC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250" y="349250"/>
          <a:ext cx="4603750" cy="6545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DB8D2-2910-4FEA-9626-D08203E467B7}">
  <dimension ref="A1:S123"/>
  <sheetViews>
    <sheetView tabSelected="1" view="pageBreakPreview" zoomScale="80" zoomScaleNormal="100" zoomScaleSheetLayoutView="80" workbookViewId="0">
      <selection activeCell="L63" sqref="L63"/>
    </sheetView>
  </sheetViews>
  <sheetFormatPr defaultColWidth="9.140625" defaultRowHeight="15" x14ac:dyDescent="0.25"/>
  <cols>
    <col min="1" max="1" width="10.7109375" style="135" bestFit="1" customWidth="1"/>
    <col min="2" max="2" width="28.42578125" style="135" customWidth="1"/>
    <col min="3" max="3" width="17.140625" style="135" customWidth="1"/>
    <col min="4" max="4" width="28.140625" style="136" customWidth="1"/>
    <col min="5" max="5" width="9" style="135" bestFit="1" customWidth="1"/>
    <col min="6" max="8" width="8.140625" style="137" customWidth="1"/>
    <col min="9" max="16384" width="9.140625" style="135"/>
  </cols>
  <sheetData>
    <row r="1" spans="1:19" s="127" customFormat="1" ht="15" customHeight="1" x14ac:dyDescent="0.25">
      <c r="A1" s="126"/>
      <c r="B1" s="126"/>
      <c r="C1" s="182" t="s">
        <v>198</v>
      </c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26"/>
      <c r="P1" s="126"/>
      <c r="Q1" s="126"/>
      <c r="R1" s="126"/>
      <c r="S1" s="126"/>
    </row>
    <row r="2" spans="1:19" s="127" customFormat="1" x14ac:dyDescent="0.25">
      <c r="A2" s="126"/>
      <c r="B2" s="126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26"/>
      <c r="P2" s="126"/>
      <c r="Q2" s="126"/>
      <c r="R2" s="126"/>
      <c r="S2" s="126"/>
    </row>
    <row r="3" spans="1:19" s="127" customFormat="1" x14ac:dyDescent="0.25">
      <c r="A3" s="126"/>
      <c r="B3" s="126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26"/>
      <c r="P3" s="126"/>
      <c r="Q3" s="126"/>
      <c r="R3" s="126"/>
      <c r="S3" s="126"/>
    </row>
    <row r="4" spans="1:19" s="127" customFormat="1" x14ac:dyDescent="0.25">
      <c r="A4" s="126"/>
      <c r="B4" s="126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26"/>
      <c r="P4" s="126"/>
      <c r="Q4" s="126"/>
      <c r="R4" s="126"/>
      <c r="S4" s="126"/>
    </row>
    <row r="5" spans="1:19" s="127" customFormat="1" x14ac:dyDescent="0.25">
      <c r="A5" s="126"/>
      <c r="B5" s="126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26"/>
      <c r="P5" s="126"/>
      <c r="Q5" s="126"/>
      <c r="R5" s="126"/>
      <c r="S5" s="126"/>
    </row>
    <row r="6" spans="1:19" s="128" customFormat="1" ht="21.75" customHeight="1" x14ac:dyDescent="0.25">
      <c r="A6" s="6"/>
      <c r="B6" s="6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6"/>
      <c r="P6" s="6"/>
      <c r="Q6" s="6"/>
      <c r="R6" s="6"/>
      <c r="S6" s="6"/>
    </row>
    <row r="7" spans="1:19" s="129" customFormat="1" ht="31.5" customHeight="1" x14ac:dyDescent="0.25">
      <c r="A7" s="191" t="s">
        <v>180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7"/>
      <c r="S7" s="7"/>
    </row>
    <row r="8" spans="1:19" s="129" customFormat="1" ht="21.75" customHeight="1" x14ac:dyDescent="0.25">
      <c r="A8" s="192" t="s">
        <v>199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7"/>
      <c r="S8" s="7"/>
    </row>
    <row r="9" spans="1:19" s="129" customFormat="1" ht="21" customHeight="1" x14ac:dyDescent="0.25">
      <c r="A9" s="140" t="s">
        <v>200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"/>
      <c r="S9" s="7"/>
    </row>
    <row r="10" spans="1:19" s="130" customFormat="1" ht="27.75" customHeight="1" thickBot="1" x14ac:dyDescent="0.3">
      <c r="A10" s="171" t="s">
        <v>197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8"/>
      <c r="S10" s="8"/>
    </row>
    <row r="11" spans="1:19" s="131" customFormat="1" ht="58.5" customHeight="1" thickBot="1" x14ac:dyDescent="0.3">
      <c r="A11" s="9" t="s">
        <v>181</v>
      </c>
      <c r="B11" s="172" t="s">
        <v>182</v>
      </c>
      <c r="C11" s="172"/>
      <c r="D11" s="173" t="s">
        <v>183</v>
      </c>
      <c r="E11" s="173"/>
      <c r="F11" s="173"/>
      <c r="G11" s="173"/>
      <c r="H11" s="173"/>
      <c r="I11" s="173"/>
      <c r="J11" s="174" t="s">
        <v>184</v>
      </c>
      <c r="K11" s="174"/>
      <c r="L11" s="174"/>
      <c r="M11" s="174"/>
      <c r="N11" s="174"/>
      <c r="O11" s="174"/>
      <c r="P11" s="174"/>
      <c r="Q11" s="175"/>
      <c r="R11" s="10"/>
      <c r="S11" s="10"/>
    </row>
    <row r="12" spans="1:19" s="132" customFormat="1" ht="77.099999999999994" customHeight="1" thickBot="1" x14ac:dyDescent="0.3">
      <c r="A12" s="1"/>
      <c r="B12" s="176"/>
      <c r="C12" s="176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8"/>
      <c r="R12" s="31"/>
      <c r="S12" s="31"/>
    </row>
    <row r="13" spans="1:19" s="129" customFormat="1" ht="54" customHeight="1" thickBot="1" x14ac:dyDescent="0.3">
      <c r="A13" s="11" t="s">
        <v>36</v>
      </c>
      <c r="B13" s="12" t="s">
        <v>0</v>
      </c>
      <c r="C13" s="13" t="s">
        <v>175</v>
      </c>
      <c r="D13" s="14" t="s">
        <v>1</v>
      </c>
      <c r="E13" s="15" t="s">
        <v>177</v>
      </c>
      <c r="F13" s="16" t="s">
        <v>176</v>
      </c>
      <c r="G13" s="17" t="s">
        <v>186</v>
      </c>
      <c r="H13" s="18" t="s">
        <v>187</v>
      </c>
      <c r="I13" s="193" t="s">
        <v>185</v>
      </c>
      <c r="J13" s="194"/>
      <c r="K13" s="194"/>
      <c r="L13" s="194"/>
      <c r="M13" s="194"/>
      <c r="N13" s="194"/>
      <c r="O13" s="194"/>
      <c r="P13" s="194"/>
      <c r="Q13" s="195"/>
      <c r="R13" s="7"/>
      <c r="S13" s="7"/>
    </row>
    <row r="14" spans="1:19" s="128" customFormat="1" ht="16.5" customHeight="1" x14ac:dyDescent="0.25">
      <c r="A14" s="184" t="s">
        <v>2</v>
      </c>
      <c r="B14" s="185"/>
      <c r="C14" s="185"/>
      <c r="D14" s="185"/>
      <c r="E14" s="185"/>
      <c r="F14" s="185"/>
      <c r="G14" s="185"/>
      <c r="H14" s="185"/>
      <c r="I14" s="188" t="s">
        <v>191</v>
      </c>
      <c r="J14" s="188"/>
      <c r="K14" s="188"/>
      <c r="L14" s="188"/>
      <c r="M14" s="188"/>
      <c r="N14" s="188"/>
      <c r="O14" s="188"/>
      <c r="P14" s="188"/>
      <c r="Q14" s="189"/>
      <c r="R14" s="6"/>
      <c r="S14" s="6"/>
    </row>
    <row r="15" spans="1:19" s="128" customFormat="1" ht="16.5" customHeight="1" thickBot="1" x14ac:dyDescent="0.3">
      <c r="A15" s="186"/>
      <c r="B15" s="187"/>
      <c r="C15" s="187"/>
      <c r="D15" s="187"/>
      <c r="E15" s="187"/>
      <c r="F15" s="187"/>
      <c r="G15" s="187"/>
      <c r="H15" s="187"/>
      <c r="I15" s="183" t="s">
        <v>188</v>
      </c>
      <c r="J15" s="183"/>
      <c r="K15" s="183"/>
      <c r="L15" s="183" t="s">
        <v>189</v>
      </c>
      <c r="M15" s="183"/>
      <c r="N15" s="183"/>
      <c r="O15" s="183" t="s">
        <v>190</v>
      </c>
      <c r="P15" s="183"/>
      <c r="Q15" s="190"/>
      <c r="R15" s="6"/>
      <c r="S15" s="6"/>
    </row>
    <row r="16" spans="1:19" s="128" customFormat="1" ht="76.5" customHeight="1" x14ac:dyDescent="0.25">
      <c r="A16" s="36" t="s">
        <v>111</v>
      </c>
      <c r="B16" s="20" t="s">
        <v>5</v>
      </c>
      <c r="C16" s="60"/>
      <c r="D16" s="65" t="s">
        <v>40</v>
      </c>
      <c r="E16" s="68" t="s">
        <v>38</v>
      </c>
      <c r="F16" s="22">
        <v>1650</v>
      </c>
      <c r="G16" s="22">
        <f>I16+L16+O16</f>
        <v>0</v>
      </c>
      <c r="H16" s="69">
        <f>F16*G16</f>
        <v>0</v>
      </c>
      <c r="I16" s="179"/>
      <c r="J16" s="180"/>
      <c r="K16" s="180"/>
      <c r="L16" s="180"/>
      <c r="M16" s="180"/>
      <c r="N16" s="180"/>
      <c r="O16" s="180"/>
      <c r="P16" s="180"/>
      <c r="Q16" s="181"/>
      <c r="R16" s="6"/>
      <c r="S16" s="6"/>
    </row>
    <row r="17" spans="1:19" s="128" customFormat="1" ht="76.5" customHeight="1" x14ac:dyDescent="0.25">
      <c r="A17" s="37" t="s">
        <v>108</v>
      </c>
      <c r="B17" s="27" t="s">
        <v>3</v>
      </c>
      <c r="C17" s="61"/>
      <c r="D17" s="66" t="s">
        <v>37</v>
      </c>
      <c r="E17" s="64" t="s">
        <v>38</v>
      </c>
      <c r="F17" s="24">
        <v>450</v>
      </c>
      <c r="G17" s="24">
        <f>I17</f>
        <v>0</v>
      </c>
      <c r="H17" s="70">
        <f t="shared" ref="H17:H21" si="0">F17*G17</f>
        <v>0</v>
      </c>
      <c r="I17" s="165"/>
      <c r="J17" s="166"/>
      <c r="K17" s="166"/>
      <c r="L17" s="166"/>
      <c r="M17" s="166"/>
      <c r="N17" s="166"/>
      <c r="O17" s="166"/>
      <c r="P17" s="166"/>
      <c r="Q17" s="167"/>
      <c r="R17" s="6"/>
      <c r="S17" s="6"/>
    </row>
    <row r="18" spans="1:19" s="128" customFormat="1" ht="76.5" customHeight="1" x14ac:dyDescent="0.25">
      <c r="A18" s="37" t="s">
        <v>107</v>
      </c>
      <c r="B18" s="27" t="s">
        <v>4</v>
      </c>
      <c r="C18" s="62"/>
      <c r="D18" s="66" t="s">
        <v>39</v>
      </c>
      <c r="E18" s="64" t="s">
        <v>38</v>
      </c>
      <c r="F18" s="24">
        <v>450</v>
      </c>
      <c r="G18" s="24">
        <f t="shared" ref="G18:G21" si="1">I18</f>
        <v>0</v>
      </c>
      <c r="H18" s="70">
        <f t="shared" si="0"/>
        <v>0</v>
      </c>
      <c r="I18" s="165"/>
      <c r="J18" s="166"/>
      <c r="K18" s="166"/>
      <c r="L18" s="166"/>
      <c r="M18" s="166"/>
      <c r="N18" s="166"/>
      <c r="O18" s="166"/>
      <c r="P18" s="166"/>
      <c r="Q18" s="167"/>
      <c r="R18" s="6"/>
      <c r="S18" s="6"/>
    </row>
    <row r="19" spans="1:19" s="128" customFormat="1" ht="76.5" customHeight="1" x14ac:dyDescent="0.25">
      <c r="A19" s="37" t="s">
        <v>109</v>
      </c>
      <c r="B19" s="27" t="s">
        <v>87</v>
      </c>
      <c r="C19" s="62"/>
      <c r="D19" s="66" t="s">
        <v>88</v>
      </c>
      <c r="E19" s="64" t="s">
        <v>38</v>
      </c>
      <c r="F19" s="24">
        <v>450</v>
      </c>
      <c r="G19" s="24">
        <f t="shared" si="1"/>
        <v>0</v>
      </c>
      <c r="H19" s="70">
        <f t="shared" si="0"/>
        <v>0</v>
      </c>
      <c r="I19" s="165"/>
      <c r="J19" s="166"/>
      <c r="K19" s="166"/>
      <c r="L19" s="166"/>
      <c r="M19" s="166"/>
      <c r="N19" s="166"/>
      <c r="O19" s="166"/>
      <c r="P19" s="166"/>
      <c r="Q19" s="167"/>
      <c r="R19" s="6"/>
      <c r="S19" s="6"/>
    </row>
    <row r="20" spans="1:19" s="128" customFormat="1" ht="76.5" customHeight="1" x14ac:dyDescent="0.25">
      <c r="A20" s="37" t="s">
        <v>110</v>
      </c>
      <c r="B20" s="27" t="s">
        <v>86</v>
      </c>
      <c r="C20" s="62"/>
      <c r="D20" s="66" t="s">
        <v>89</v>
      </c>
      <c r="E20" s="64" t="s">
        <v>38</v>
      </c>
      <c r="F20" s="24">
        <v>450</v>
      </c>
      <c r="G20" s="24">
        <f t="shared" si="1"/>
        <v>0</v>
      </c>
      <c r="H20" s="70">
        <f t="shared" si="0"/>
        <v>0</v>
      </c>
      <c r="I20" s="165"/>
      <c r="J20" s="166"/>
      <c r="K20" s="166"/>
      <c r="L20" s="166"/>
      <c r="M20" s="166"/>
      <c r="N20" s="166"/>
      <c r="O20" s="166"/>
      <c r="P20" s="166"/>
      <c r="Q20" s="167"/>
      <c r="R20" s="31"/>
      <c r="S20" s="6"/>
    </row>
    <row r="21" spans="1:19" s="128" customFormat="1" ht="76.5" customHeight="1" x14ac:dyDescent="0.25">
      <c r="A21" s="37" t="s">
        <v>116</v>
      </c>
      <c r="B21" s="27" t="s">
        <v>9</v>
      </c>
      <c r="C21" s="61"/>
      <c r="D21" s="66" t="s">
        <v>42</v>
      </c>
      <c r="E21" s="64" t="s">
        <v>38</v>
      </c>
      <c r="F21" s="24">
        <v>650</v>
      </c>
      <c r="G21" s="24">
        <f t="shared" si="1"/>
        <v>0</v>
      </c>
      <c r="H21" s="70">
        <f t="shared" si="0"/>
        <v>0</v>
      </c>
      <c r="I21" s="165"/>
      <c r="J21" s="166"/>
      <c r="K21" s="166"/>
      <c r="L21" s="166"/>
      <c r="M21" s="166"/>
      <c r="N21" s="166"/>
      <c r="O21" s="166"/>
      <c r="P21" s="166"/>
      <c r="Q21" s="167"/>
      <c r="R21" s="6"/>
      <c r="S21" s="6"/>
    </row>
    <row r="22" spans="1:19" s="128" customFormat="1" ht="76.5" customHeight="1" x14ac:dyDescent="0.25">
      <c r="A22" s="37" t="s">
        <v>117</v>
      </c>
      <c r="B22" s="27" t="s">
        <v>10</v>
      </c>
      <c r="C22" s="61"/>
      <c r="D22" s="66" t="s">
        <v>42</v>
      </c>
      <c r="E22" s="64" t="s">
        <v>38</v>
      </c>
      <c r="F22" s="24">
        <v>650</v>
      </c>
      <c r="G22" s="24">
        <f t="shared" ref="G22:G26" si="2">I22</f>
        <v>0</v>
      </c>
      <c r="H22" s="70">
        <f t="shared" ref="H22:H26" si="3">F22*G22</f>
        <v>0</v>
      </c>
      <c r="I22" s="165"/>
      <c r="J22" s="166"/>
      <c r="K22" s="166"/>
      <c r="L22" s="166"/>
      <c r="M22" s="166"/>
      <c r="N22" s="166"/>
      <c r="O22" s="166"/>
      <c r="P22" s="166"/>
      <c r="Q22" s="167"/>
      <c r="R22" s="6"/>
      <c r="S22" s="6"/>
    </row>
    <row r="23" spans="1:19" s="128" customFormat="1" ht="76.5" customHeight="1" x14ac:dyDescent="0.25">
      <c r="A23" s="37" t="s">
        <v>118</v>
      </c>
      <c r="B23" s="27" t="s">
        <v>11</v>
      </c>
      <c r="C23" s="61"/>
      <c r="D23" s="66" t="s">
        <v>42</v>
      </c>
      <c r="E23" s="64" t="s">
        <v>38</v>
      </c>
      <c r="F23" s="24">
        <v>650</v>
      </c>
      <c r="G23" s="24">
        <f t="shared" si="2"/>
        <v>0</v>
      </c>
      <c r="H23" s="70">
        <f t="shared" si="3"/>
        <v>0</v>
      </c>
      <c r="I23" s="165"/>
      <c r="J23" s="166"/>
      <c r="K23" s="166"/>
      <c r="L23" s="166"/>
      <c r="M23" s="166"/>
      <c r="N23" s="166"/>
      <c r="O23" s="166"/>
      <c r="P23" s="166"/>
      <c r="Q23" s="167"/>
      <c r="R23" s="6"/>
      <c r="S23" s="6"/>
    </row>
    <row r="24" spans="1:19" s="128" customFormat="1" ht="76.5" customHeight="1" x14ac:dyDescent="0.25">
      <c r="A24" s="59" t="s">
        <v>237</v>
      </c>
      <c r="B24" s="58" t="s">
        <v>240</v>
      </c>
      <c r="C24" s="61"/>
      <c r="D24" s="66" t="s">
        <v>243</v>
      </c>
      <c r="E24" s="64" t="s">
        <v>38</v>
      </c>
      <c r="F24" s="24">
        <v>650</v>
      </c>
      <c r="G24" s="24">
        <f t="shared" si="2"/>
        <v>0</v>
      </c>
      <c r="H24" s="70">
        <f t="shared" si="3"/>
        <v>0</v>
      </c>
      <c r="I24" s="165"/>
      <c r="J24" s="166"/>
      <c r="K24" s="166"/>
      <c r="L24" s="166"/>
      <c r="M24" s="166"/>
      <c r="N24" s="166"/>
      <c r="O24" s="166"/>
      <c r="P24" s="166"/>
      <c r="Q24" s="167"/>
      <c r="R24" s="6"/>
      <c r="S24" s="6"/>
    </row>
    <row r="25" spans="1:19" s="128" customFormat="1" ht="76.5" customHeight="1" x14ac:dyDescent="0.25">
      <c r="A25" s="59" t="s">
        <v>238</v>
      </c>
      <c r="B25" s="58" t="s">
        <v>241</v>
      </c>
      <c r="C25" s="61"/>
      <c r="D25" s="66" t="s">
        <v>243</v>
      </c>
      <c r="E25" s="64" t="s">
        <v>38</v>
      </c>
      <c r="F25" s="24">
        <v>650</v>
      </c>
      <c r="G25" s="24">
        <f t="shared" si="2"/>
        <v>0</v>
      </c>
      <c r="H25" s="70">
        <f t="shared" si="3"/>
        <v>0</v>
      </c>
      <c r="I25" s="165"/>
      <c r="J25" s="166"/>
      <c r="K25" s="166"/>
      <c r="L25" s="166"/>
      <c r="M25" s="166"/>
      <c r="N25" s="166"/>
      <c r="O25" s="166"/>
      <c r="P25" s="166"/>
      <c r="Q25" s="167"/>
      <c r="R25" s="6"/>
      <c r="S25" s="6"/>
    </row>
    <row r="26" spans="1:19" s="128" customFormat="1" ht="76.5" customHeight="1" x14ac:dyDescent="0.25">
      <c r="A26" s="59" t="s">
        <v>239</v>
      </c>
      <c r="B26" s="58" t="s">
        <v>242</v>
      </c>
      <c r="C26" s="61"/>
      <c r="D26" s="66" t="s">
        <v>243</v>
      </c>
      <c r="E26" s="64" t="s">
        <v>38</v>
      </c>
      <c r="F26" s="24">
        <v>650</v>
      </c>
      <c r="G26" s="24">
        <f t="shared" si="2"/>
        <v>0</v>
      </c>
      <c r="H26" s="70">
        <f t="shared" si="3"/>
        <v>0</v>
      </c>
      <c r="I26" s="165"/>
      <c r="J26" s="166"/>
      <c r="K26" s="166"/>
      <c r="L26" s="166"/>
      <c r="M26" s="166"/>
      <c r="N26" s="166"/>
      <c r="O26" s="166"/>
      <c r="P26" s="166"/>
      <c r="Q26" s="167"/>
      <c r="R26" s="6"/>
      <c r="S26" s="6"/>
    </row>
    <row r="27" spans="1:19" s="128" customFormat="1" ht="76.5" customHeight="1" x14ac:dyDescent="0.25">
      <c r="A27" s="59" t="s">
        <v>244</v>
      </c>
      <c r="B27" s="58" t="s">
        <v>246</v>
      </c>
      <c r="C27" s="61"/>
      <c r="D27" s="66" t="s">
        <v>243</v>
      </c>
      <c r="E27" s="64" t="s">
        <v>38</v>
      </c>
      <c r="F27" s="24">
        <v>650</v>
      </c>
      <c r="G27" s="24">
        <f t="shared" ref="G27:G28" si="4">I27</f>
        <v>0</v>
      </c>
      <c r="H27" s="70">
        <f t="shared" ref="H27:H28" si="5">F27*G27</f>
        <v>0</v>
      </c>
      <c r="I27" s="165"/>
      <c r="J27" s="166"/>
      <c r="K27" s="166"/>
      <c r="L27" s="166"/>
      <c r="M27" s="166"/>
      <c r="N27" s="166"/>
      <c r="O27" s="166"/>
      <c r="P27" s="166"/>
      <c r="Q27" s="167"/>
      <c r="R27" s="6"/>
      <c r="S27" s="6"/>
    </row>
    <row r="28" spans="1:19" s="128" customFormat="1" ht="76.5" customHeight="1" thickBot="1" x14ac:dyDescent="0.3">
      <c r="A28" s="75" t="s">
        <v>245</v>
      </c>
      <c r="B28" s="76" t="s">
        <v>247</v>
      </c>
      <c r="C28" s="77"/>
      <c r="D28" s="78" t="s">
        <v>243</v>
      </c>
      <c r="E28" s="79" t="s">
        <v>38</v>
      </c>
      <c r="F28" s="80">
        <v>650</v>
      </c>
      <c r="G28" s="80">
        <f t="shared" si="4"/>
        <v>0</v>
      </c>
      <c r="H28" s="81">
        <f t="shared" si="5"/>
        <v>0</v>
      </c>
      <c r="I28" s="168"/>
      <c r="J28" s="169"/>
      <c r="K28" s="169"/>
      <c r="L28" s="169"/>
      <c r="M28" s="169"/>
      <c r="N28" s="169"/>
      <c r="O28" s="169"/>
      <c r="P28" s="169"/>
      <c r="Q28" s="170"/>
      <c r="R28" s="6"/>
      <c r="S28" s="6"/>
    </row>
    <row r="29" spans="1:19" s="128" customFormat="1" ht="36" customHeight="1" thickBot="1" x14ac:dyDescent="0.3">
      <c r="A29" s="147" t="s">
        <v>192</v>
      </c>
      <c r="B29" s="148"/>
      <c r="C29" s="148"/>
      <c r="D29" s="148"/>
      <c r="E29" s="148"/>
      <c r="F29" s="148"/>
      <c r="G29" s="148"/>
      <c r="H29" s="148"/>
      <c r="I29" s="82">
        <v>52</v>
      </c>
      <c r="J29" s="82">
        <v>53</v>
      </c>
      <c r="K29" s="82">
        <v>54</v>
      </c>
      <c r="L29" s="82">
        <v>55</v>
      </c>
      <c r="M29" s="82">
        <v>56</v>
      </c>
      <c r="N29" s="82">
        <v>57</v>
      </c>
      <c r="O29" s="82">
        <v>58</v>
      </c>
      <c r="P29" s="82">
        <v>59</v>
      </c>
      <c r="Q29" s="83">
        <v>60</v>
      </c>
      <c r="R29" s="6"/>
      <c r="S29" s="6"/>
    </row>
    <row r="30" spans="1:19" s="128" customFormat="1" ht="76.5" customHeight="1" x14ac:dyDescent="0.25">
      <c r="A30" s="36" t="s">
        <v>112</v>
      </c>
      <c r="B30" s="20" t="s">
        <v>6</v>
      </c>
      <c r="C30" s="85"/>
      <c r="D30" s="65" t="s">
        <v>41</v>
      </c>
      <c r="E30" s="68" t="s">
        <v>38</v>
      </c>
      <c r="F30" s="22">
        <v>1250</v>
      </c>
      <c r="G30" s="22">
        <f>I30+J30+K30+L30+M30+N30+O30+P30+Q30</f>
        <v>0</v>
      </c>
      <c r="H30" s="69">
        <f>F30*G30</f>
        <v>0</v>
      </c>
      <c r="I30" s="123"/>
      <c r="J30" s="124"/>
      <c r="K30" s="124"/>
      <c r="L30" s="124"/>
      <c r="M30" s="124"/>
      <c r="N30" s="124"/>
      <c r="O30" s="124"/>
      <c r="P30" s="124"/>
      <c r="Q30" s="125"/>
      <c r="R30" s="6"/>
      <c r="S30" s="6"/>
    </row>
    <row r="31" spans="1:19" s="128" customFormat="1" ht="76.5" customHeight="1" x14ac:dyDescent="0.25">
      <c r="A31" s="37" t="s">
        <v>113</v>
      </c>
      <c r="B31" s="27" t="s">
        <v>166</v>
      </c>
      <c r="C31" s="62"/>
      <c r="D31" s="66" t="s">
        <v>90</v>
      </c>
      <c r="E31" s="64" t="s">
        <v>38</v>
      </c>
      <c r="F31" s="24">
        <v>855</v>
      </c>
      <c r="G31" s="24">
        <f>I31+J31+K31+L31+M31+N31+O31+P31+Q31</f>
        <v>0</v>
      </c>
      <c r="H31" s="70">
        <f>F31*G31</f>
        <v>0</v>
      </c>
      <c r="I31" s="117"/>
      <c r="J31" s="118"/>
      <c r="K31" s="4"/>
      <c r="L31" s="4"/>
      <c r="M31" s="118"/>
      <c r="N31" s="118"/>
      <c r="O31" s="118"/>
      <c r="P31" s="4"/>
      <c r="Q31" s="119"/>
      <c r="R31" s="6"/>
      <c r="S31" s="6"/>
    </row>
    <row r="32" spans="1:19" s="128" customFormat="1" ht="76.5" customHeight="1" x14ac:dyDescent="0.25">
      <c r="A32" s="37" t="s">
        <v>114</v>
      </c>
      <c r="B32" s="27" t="s">
        <v>7</v>
      </c>
      <c r="C32" s="61"/>
      <c r="D32" s="66" t="s">
        <v>41</v>
      </c>
      <c r="E32" s="64" t="s">
        <v>38</v>
      </c>
      <c r="F32" s="24">
        <v>1250</v>
      </c>
      <c r="G32" s="24">
        <f>I32+J32+K32+L32+M32+N32+O32+P32+Q32</f>
        <v>0</v>
      </c>
      <c r="H32" s="70">
        <f>F32*G32</f>
        <v>0</v>
      </c>
      <c r="I32" s="117"/>
      <c r="J32" s="118"/>
      <c r="K32" s="118"/>
      <c r="L32" s="118"/>
      <c r="M32" s="118"/>
      <c r="N32" s="118"/>
      <c r="O32" s="118"/>
      <c r="P32" s="118"/>
      <c r="Q32" s="119"/>
      <c r="R32" s="6"/>
      <c r="S32" s="6"/>
    </row>
    <row r="33" spans="1:19" s="128" customFormat="1" ht="76.5" customHeight="1" thickBot="1" x14ac:dyDescent="0.3">
      <c r="A33" s="86" t="s">
        <v>115</v>
      </c>
      <c r="B33" s="35" t="s">
        <v>8</v>
      </c>
      <c r="C33" s="77"/>
      <c r="D33" s="78" t="s">
        <v>41</v>
      </c>
      <c r="E33" s="79" t="s">
        <v>38</v>
      </c>
      <c r="F33" s="80">
        <v>1250</v>
      </c>
      <c r="G33" s="80">
        <f>I33+J33+K33+L33+M33+N33+O33+P33+Q33</f>
        <v>0</v>
      </c>
      <c r="H33" s="81">
        <f>F33*G33</f>
        <v>0</v>
      </c>
      <c r="I33" s="120"/>
      <c r="J33" s="121"/>
      <c r="K33" s="121"/>
      <c r="L33" s="121"/>
      <c r="M33" s="121"/>
      <c r="N33" s="121"/>
      <c r="O33" s="121"/>
      <c r="P33" s="121"/>
      <c r="Q33" s="122"/>
      <c r="R33" s="6"/>
      <c r="S33" s="6"/>
    </row>
    <row r="34" spans="1:19" s="128" customFormat="1" ht="32.25" customHeight="1" thickBot="1" x14ac:dyDescent="0.3">
      <c r="A34" s="155" t="s">
        <v>43</v>
      </c>
      <c r="B34" s="156"/>
      <c r="C34" s="156"/>
      <c r="D34" s="156"/>
      <c r="E34" s="157"/>
      <c r="F34" s="163" t="s">
        <v>193</v>
      </c>
      <c r="G34" s="164"/>
      <c r="H34" s="164"/>
      <c r="I34" s="87">
        <v>40</v>
      </c>
      <c r="J34" s="82">
        <v>42</v>
      </c>
      <c r="K34" s="82">
        <v>44</v>
      </c>
      <c r="L34" s="82">
        <v>46</v>
      </c>
      <c r="M34" s="82">
        <v>48</v>
      </c>
      <c r="N34" s="82">
        <v>50</v>
      </c>
      <c r="O34" s="82">
        <v>52</v>
      </c>
      <c r="P34" s="82">
        <v>54</v>
      </c>
      <c r="Q34" s="88" t="s">
        <v>194</v>
      </c>
      <c r="R34" s="6"/>
      <c r="S34" s="6"/>
    </row>
    <row r="35" spans="1:19" s="128" customFormat="1" ht="76.5" customHeight="1" x14ac:dyDescent="0.25">
      <c r="A35" s="36" t="s">
        <v>119</v>
      </c>
      <c r="B35" s="19" t="s">
        <v>12</v>
      </c>
      <c r="C35" s="91"/>
      <c r="D35" s="65" t="s">
        <v>44</v>
      </c>
      <c r="E35" s="68" t="s">
        <v>38</v>
      </c>
      <c r="F35" s="21">
        <v>700</v>
      </c>
      <c r="G35" s="22">
        <f>I35+J35+K35+L35+M35+N35+O35+P35+Q35</f>
        <v>0</v>
      </c>
      <c r="H35" s="69">
        <f>F35*G35</f>
        <v>0</v>
      </c>
      <c r="I35" s="2"/>
      <c r="J35" s="40"/>
      <c r="K35" s="40"/>
      <c r="L35" s="40"/>
      <c r="M35" s="40"/>
      <c r="N35" s="40"/>
      <c r="O35" s="40"/>
      <c r="P35" s="40"/>
      <c r="Q35" s="41"/>
      <c r="R35" s="6"/>
      <c r="S35" s="6"/>
    </row>
    <row r="36" spans="1:19" s="128" customFormat="1" ht="76.5" customHeight="1" x14ac:dyDescent="0.25">
      <c r="A36" s="37" t="s">
        <v>120</v>
      </c>
      <c r="B36" s="26" t="s">
        <v>13</v>
      </c>
      <c r="C36" s="92"/>
      <c r="D36" s="66" t="s">
        <v>45</v>
      </c>
      <c r="E36" s="64" t="s">
        <v>38</v>
      </c>
      <c r="F36" s="25">
        <v>700</v>
      </c>
      <c r="G36" s="32">
        <f t="shared" ref="G36:G51" si="6">I36+J36+K36+L36+M36+N36+O36+P36+Q36</f>
        <v>0</v>
      </c>
      <c r="H36" s="97">
        <f t="shared" ref="H36:H51" si="7">F36*G36</f>
        <v>0</v>
      </c>
      <c r="I36" s="3"/>
      <c r="J36" s="118"/>
      <c r="K36" s="118"/>
      <c r="L36" s="118"/>
      <c r="M36" s="118"/>
      <c r="N36" s="118"/>
      <c r="O36" s="118"/>
      <c r="P36" s="118"/>
      <c r="Q36" s="119"/>
      <c r="R36" s="6"/>
      <c r="S36" s="6"/>
    </row>
    <row r="37" spans="1:19" s="128" customFormat="1" ht="76.5" customHeight="1" x14ac:dyDescent="0.25">
      <c r="A37" s="37" t="s">
        <v>121</v>
      </c>
      <c r="B37" s="26" t="s">
        <v>14</v>
      </c>
      <c r="C37" s="92"/>
      <c r="D37" s="66" t="s">
        <v>46</v>
      </c>
      <c r="E37" s="64" t="s">
        <v>38</v>
      </c>
      <c r="F37" s="25">
        <v>700</v>
      </c>
      <c r="G37" s="32">
        <f t="shared" si="6"/>
        <v>0</v>
      </c>
      <c r="H37" s="97">
        <f t="shared" si="7"/>
        <v>0</v>
      </c>
      <c r="I37" s="3"/>
      <c r="J37" s="118"/>
      <c r="K37" s="118"/>
      <c r="L37" s="118"/>
      <c r="M37" s="118"/>
      <c r="N37" s="118"/>
      <c r="O37" s="118"/>
      <c r="P37" s="118"/>
      <c r="Q37" s="119"/>
      <c r="R37" s="6"/>
      <c r="S37" s="6"/>
    </row>
    <row r="38" spans="1:19" s="128" customFormat="1" ht="76.5" customHeight="1" x14ac:dyDescent="0.25">
      <c r="A38" s="50" t="s">
        <v>248</v>
      </c>
      <c r="B38" s="47" t="s">
        <v>249</v>
      </c>
      <c r="C38" s="92"/>
      <c r="D38" s="66" t="s">
        <v>254</v>
      </c>
      <c r="E38" s="64" t="s">
        <v>38</v>
      </c>
      <c r="F38" s="25">
        <v>700</v>
      </c>
      <c r="G38" s="32">
        <f t="shared" ref="G38" si="8">I38+J38+K38+L38+M38+N38+O38+P38+Q38</f>
        <v>0</v>
      </c>
      <c r="H38" s="97">
        <f t="shared" ref="H38" si="9">F38*G38</f>
        <v>0</v>
      </c>
      <c r="I38" s="3"/>
      <c r="J38" s="118"/>
      <c r="K38" s="118"/>
      <c r="L38" s="118"/>
      <c r="M38" s="118"/>
      <c r="N38" s="118"/>
      <c r="O38" s="118"/>
      <c r="P38" s="118"/>
      <c r="Q38" s="119"/>
      <c r="R38" s="6"/>
      <c r="S38" s="6"/>
    </row>
    <row r="39" spans="1:19" s="128" customFormat="1" ht="76.5" customHeight="1" x14ac:dyDescent="0.25">
      <c r="A39" s="50" t="s">
        <v>250</v>
      </c>
      <c r="B39" s="47" t="s">
        <v>251</v>
      </c>
      <c r="C39" s="92"/>
      <c r="D39" s="66" t="s">
        <v>255</v>
      </c>
      <c r="E39" s="64" t="s">
        <v>38</v>
      </c>
      <c r="F39" s="25">
        <v>700</v>
      </c>
      <c r="G39" s="32">
        <f t="shared" ref="G39" si="10">I39+J39+K39+L39+M39+N39+O39+P39+Q39</f>
        <v>0</v>
      </c>
      <c r="H39" s="97">
        <f t="shared" ref="H39" si="11">F39*G39</f>
        <v>0</v>
      </c>
      <c r="I39" s="3"/>
      <c r="J39" s="118"/>
      <c r="K39" s="118"/>
      <c r="L39" s="118"/>
      <c r="M39" s="118"/>
      <c r="N39" s="118"/>
      <c r="O39" s="118"/>
      <c r="P39" s="118"/>
      <c r="Q39" s="119"/>
      <c r="R39" s="6"/>
      <c r="S39" s="6"/>
    </row>
    <row r="40" spans="1:19" s="128" customFormat="1" ht="76.5" customHeight="1" x14ac:dyDescent="0.25">
      <c r="A40" s="50" t="s">
        <v>252</v>
      </c>
      <c r="B40" s="47" t="s">
        <v>253</v>
      </c>
      <c r="C40" s="92"/>
      <c r="D40" s="66" t="s">
        <v>256</v>
      </c>
      <c r="E40" s="64" t="s">
        <v>38</v>
      </c>
      <c r="F40" s="25">
        <v>700</v>
      </c>
      <c r="G40" s="32">
        <f t="shared" ref="G40" si="12">I40+J40+K40+L40+M40+N40+O40+P40+Q40</f>
        <v>0</v>
      </c>
      <c r="H40" s="97">
        <f t="shared" ref="H40" si="13">F40*G40</f>
        <v>0</v>
      </c>
      <c r="I40" s="3"/>
      <c r="J40" s="118"/>
      <c r="K40" s="118"/>
      <c r="L40" s="118"/>
      <c r="M40" s="118"/>
      <c r="N40" s="118"/>
      <c r="O40" s="118"/>
      <c r="P40" s="118"/>
      <c r="Q40" s="119"/>
      <c r="R40" s="6"/>
      <c r="S40" s="6"/>
    </row>
    <row r="41" spans="1:19" s="128" customFormat="1" ht="76.5" customHeight="1" x14ac:dyDescent="0.25">
      <c r="A41" s="37" t="s">
        <v>122</v>
      </c>
      <c r="B41" s="26" t="s">
        <v>47</v>
      </c>
      <c r="C41" s="92"/>
      <c r="D41" s="66" t="s">
        <v>48</v>
      </c>
      <c r="E41" s="64" t="s">
        <v>38</v>
      </c>
      <c r="F41" s="25">
        <v>1350</v>
      </c>
      <c r="G41" s="32">
        <f t="shared" si="6"/>
        <v>0</v>
      </c>
      <c r="H41" s="97">
        <f t="shared" si="7"/>
        <v>0</v>
      </c>
      <c r="I41" s="3"/>
      <c r="J41" s="118"/>
      <c r="K41" s="118"/>
      <c r="L41" s="118"/>
      <c r="M41" s="118"/>
      <c r="N41" s="118"/>
      <c r="O41" s="118"/>
      <c r="P41" s="118"/>
      <c r="Q41" s="119"/>
      <c r="R41" s="6"/>
      <c r="S41" s="6"/>
    </row>
    <row r="42" spans="1:19" s="128" customFormat="1" ht="76.5" customHeight="1" x14ac:dyDescent="0.25">
      <c r="A42" s="37" t="s">
        <v>123</v>
      </c>
      <c r="B42" s="26" t="s">
        <v>49</v>
      </c>
      <c r="C42" s="62"/>
      <c r="D42" s="66" t="s">
        <v>48</v>
      </c>
      <c r="E42" s="64" t="s">
        <v>38</v>
      </c>
      <c r="F42" s="25">
        <v>1350</v>
      </c>
      <c r="G42" s="32">
        <f t="shared" si="6"/>
        <v>0</v>
      </c>
      <c r="H42" s="97">
        <f t="shared" si="7"/>
        <v>0</v>
      </c>
      <c r="I42" s="3"/>
      <c r="J42" s="118"/>
      <c r="K42" s="118"/>
      <c r="L42" s="118"/>
      <c r="M42" s="118"/>
      <c r="N42" s="118"/>
      <c r="O42" s="118"/>
      <c r="P42" s="118"/>
      <c r="Q42" s="119"/>
      <c r="R42" s="6"/>
      <c r="S42" s="6"/>
    </row>
    <row r="43" spans="1:19" s="128" customFormat="1" ht="76.5" customHeight="1" x14ac:dyDescent="0.25">
      <c r="A43" s="37" t="s">
        <v>124</v>
      </c>
      <c r="B43" s="26" t="s">
        <v>50</v>
      </c>
      <c r="C43" s="92"/>
      <c r="D43" s="66" t="s">
        <v>48</v>
      </c>
      <c r="E43" s="64" t="s">
        <v>38</v>
      </c>
      <c r="F43" s="25">
        <v>1350</v>
      </c>
      <c r="G43" s="32">
        <f t="shared" si="6"/>
        <v>0</v>
      </c>
      <c r="H43" s="97">
        <f t="shared" si="7"/>
        <v>0</v>
      </c>
      <c r="I43" s="3"/>
      <c r="J43" s="118"/>
      <c r="K43" s="118"/>
      <c r="L43" s="118"/>
      <c r="M43" s="118"/>
      <c r="N43" s="118"/>
      <c r="O43" s="118"/>
      <c r="P43" s="118"/>
      <c r="Q43" s="119"/>
      <c r="R43" s="6"/>
      <c r="S43" s="6"/>
    </row>
    <row r="44" spans="1:19" s="128" customFormat="1" ht="76.5" customHeight="1" x14ac:dyDescent="0.25">
      <c r="A44" s="37" t="s">
        <v>125</v>
      </c>
      <c r="B44" s="26" t="s">
        <v>51</v>
      </c>
      <c r="C44" s="92"/>
      <c r="D44" s="66" t="s">
        <v>52</v>
      </c>
      <c r="E44" s="64" t="s">
        <v>38</v>
      </c>
      <c r="F44" s="25">
        <v>1450</v>
      </c>
      <c r="G44" s="32">
        <f t="shared" si="6"/>
        <v>0</v>
      </c>
      <c r="H44" s="97">
        <f t="shared" si="7"/>
        <v>0</v>
      </c>
      <c r="I44" s="3"/>
      <c r="J44" s="118"/>
      <c r="K44" s="118"/>
      <c r="L44" s="118"/>
      <c r="M44" s="118"/>
      <c r="N44" s="118"/>
      <c r="O44" s="118"/>
      <c r="P44" s="118"/>
      <c r="Q44" s="119"/>
      <c r="R44" s="6"/>
      <c r="S44" s="6"/>
    </row>
    <row r="45" spans="1:19" s="128" customFormat="1" ht="76.5" customHeight="1" x14ac:dyDescent="0.25">
      <c r="A45" s="37" t="s">
        <v>126</v>
      </c>
      <c r="B45" s="26" t="s">
        <v>53</v>
      </c>
      <c r="C45" s="92"/>
      <c r="D45" s="66" t="s">
        <v>52</v>
      </c>
      <c r="E45" s="64" t="s">
        <v>38</v>
      </c>
      <c r="F45" s="25">
        <v>1450</v>
      </c>
      <c r="G45" s="32">
        <f t="shared" si="6"/>
        <v>0</v>
      </c>
      <c r="H45" s="97">
        <f t="shared" si="7"/>
        <v>0</v>
      </c>
      <c r="I45" s="3"/>
      <c r="J45" s="118"/>
      <c r="K45" s="118"/>
      <c r="L45" s="118"/>
      <c r="M45" s="118"/>
      <c r="N45" s="118"/>
      <c r="O45" s="118"/>
      <c r="P45" s="118"/>
      <c r="Q45" s="119"/>
      <c r="R45" s="6"/>
      <c r="S45" s="6"/>
    </row>
    <row r="46" spans="1:19" s="128" customFormat="1" ht="76.5" customHeight="1" x14ac:dyDescent="0.25">
      <c r="A46" s="37" t="s">
        <v>127</v>
      </c>
      <c r="B46" s="26" t="s">
        <v>54</v>
      </c>
      <c r="C46" s="93"/>
      <c r="D46" s="66" t="s">
        <v>55</v>
      </c>
      <c r="E46" s="64" t="s">
        <v>38</v>
      </c>
      <c r="F46" s="25">
        <v>1450</v>
      </c>
      <c r="G46" s="24">
        <f t="shared" si="6"/>
        <v>0</v>
      </c>
      <c r="H46" s="70">
        <f t="shared" si="7"/>
        <v>0</v>
      </c>
      <c r="I46" s="3"/>
      <c r="J46" s="118"/>
      <c r="K46" s="118"/>
      <c r="L46" s="118"/>
      <c r="M46" s="118"/>
      <c r="N46" s="118"/>
      <c r="O46" s="118"/>
      <c r="P46" s="118"/>
      <c r="Q46" s="119"/>
      <c r="R46" s="6"/>
      <c r="S46" s="6"/>
    </row>
    <row r="47" spans="1:19" s="128" customFormat="1" ht="76.5" customHeight="1" x14ac:dyDescent="0.25">
      <c r="A47" s="89" t="s">
        <v>257</v>
      </c>
      <c r="B47" s="48" t="s">
        <v>262</v>
      </c>
      <c r="C47" s="94"/>
      <c r="D47" s="96" t="s">
        <v>259</v>
      </c>
      <c r="E47" s="63" t="s">
        <v>38</v>
      </c>
      <c r="F47" s="23">
        <v>1350</v>
      </c>
      <c r="G47" s="32">
        <f t="shared" si="6"/>
        <v>0</v>
      </c>
      <c r="H47" s="97">
        <f t="shared" si="7"/>
        <v>0</v>
      </c>
      <c r="I47" s="49"/>
      <c r="J47" s="124"/>
      <c r="K47" s="124"/>
      <c r="L47" s="124"/>
      <c r="M47" s="124"/>
      <c r="N47" s="124"/>
      <c r="O47" s="124"/>
      <c r="P47" s="124"/>
      <c r="Q47" s="125"/>
      <c r="R47" s="6"/>
      <c r="S47" s="6"/>
    </row>
    <row r="48" spans="1:19" s="128" customFormat="1" ht="76.5" customHeight="1" x14ac:dyDescent="0.25">
      <c r="A48" s="50" t="s">
        <v>260</v>
      </c>
      <c r="B48" s="47" t="s">
        <v>263</v>
      </c>
      <c r="C48" s="92"/>
      <c r="D48" s="66" t="s">
        <v>259</v>
      </c>
      <c r="E48" s="64" t="s">
        <v>38</v>
      </c>
      <c r="F48" s="25">
        <v>1350</v>
      </c>
      <c r="G48" s="32">
        <f t="shared" ref="G48:G50" si="14">I48+J48+K48+L48+M48+N48+O48+P48+Q48</f>
        <v>0</v>
      </c>
      <c r="H48" s="97">
        <f t="shared" ref="H48:H50" si="15">F48*G48</f>
        <v>0</v>
      </c>
      <c r="I48" s="3"/>
      <c r="J48" s="118"/>
      <c r="K48" s="118"/>
      <c r="L48" s="118"/>
      <c r="M48" s="118"/>
      <c r="N48" s="118"/>
      <c r="O48" s="118"/>
      <c r="P48" s="118"/>
      <c r="Q48" s="119"/>
      <c r="R48" s="6"/>
      <c r="S48" s="6"/>
    </row>
    <row r="49" spans="1:19" s="128" customFormat="1" ht="76.5" customHeight="1" x14ac:dyDescent="0.25">
      <c r="A49" s="50" t="s">
        <v>261</v>
      </c>
      <c r="B49" s="47" t="s">
        <v>258</v>
      </c>
      <c r="C49" s="92"/>
      <c r="D49" s="66" t="s">
        <v>259</v>
      </c>
      <c r="E49" s="64" t="s">
        <v>38</v>
      </c>
      <c r="F49" s="25">
        <v>1350</v>
      </c>
      <c r="G49" s="32">
        <f t="shared" si="14"/>
        <v>0</v>
      </c>
      <c r="H49" s="97">
        <f t="shared" si="15"/>
        <v>0</v>
      </c>
      <c r="I49" s="3"/>
      <c r="J49" s="118"/>
      <c r="K49" s="118"/>
      <c r="L49" s="118"/>
      <c r="M49" s="118"/>
      <c r="N49" s="118"/>
      <c r="O49" s="118"/>
      <c r="P49" s="118"/>
      <c r="Q49" s="119"/>
      <c r="R49" s="6"/>
      <c r="S49" s="6"/>
    </row>
    <row r="50" spans="1:19" s="128" customFormat="1" ht="76.5" customHeight="1" x14ac:dyDescent="0.25">
      <c r="A50" s="50" t="s">
        <v>264</v>
      </c>
      <c r="B50" s="47" t="s">
        <v>265</v>
      </c>
      <c r="C50" s="92"/>
      <c r="D50" s="66" t="s">
        <v>269</v>
      </c>
      <c r="E50" s="64" t="s">
        <v>38</v>
      </c>
      <c r="F50" s="25">
        <v>1350</v>
      </c>
      <c r="G50" s="32">
        <f t="shared" si="14"/>
        <v>0</v>
      </c>
      <c r="H50" s="97">
        <f t="shared" si="15"/>
        <v>0</v>
      </c>
      <c r="I50" s="3"/>
      <c r="J50" s="118"/>
      <c r="K50" s="118"/>
      <c r="L50" s="118"/>
      <c r="M50" s="118"/>
      <c r="N50" s="118"/>
      <c r="O50" s="118"/>
      <c r="P50" s="118"/>
      <c r="Q50" s="119"/>
      <c r="R50" s="6"/>
      <c r="S50" s="6"/>
    </row>
    <row r="51" spans="1:19" s="128" customFormat="1" ht="76.5" customHeight="1" thickBot="1" x14ac:dyDescent="0.3">
      <c r="A51" s="90" t="s">
        <v>266</v>
      </c>
      <c r="B51" s="73" t="s">
        <v>267</v>
      </c>
      <c r="C51" s="95"/>
      <c r="D51" s="67" t="s">
        <v>268</v>
      </c>
      <c r="E51" s="71" t="s">
        <v>38</v>
      </c>
      <c r="F51" s="29">
        <v>1350</v>
      </c>
      <c r="G51" s="74">
        <f t="shared" si="6"/>
        <v>0</v>
      </c>
      <c r="H51" s="98">
        <f t="shared" si="7"/>
        <v>0</v>
      </c>
      <c r="I51" s="5"/>
      <c r="J51" s="42"/>
      <c r="K51" s="42"/>
      <c r="L51" s="42"/>
      <c r="M51" s="42"/>
      <c r="N51" s="42"/>
      <c r="O51" s="42"/>
      <c r="P51" s="42"/>
      <c r="Q51" s="43"/>
      <c r="R51" s="6"/>
      <c r="S51" s="6"/>
    </row>
    <row r="52" spans="1:19" s="128" customFormat="1" ht="32.25" customHeight="1" thickBot="1" x14ac:dyDescent="0.3">
      <c r="A52" s="155" t="s">
        <v>15</v>
      </c>
      <c r="B52" s="156"/>
      <c r="C52" s="156"/>
      <c r="D52" s="156"/>
      <c r="E52" s="157"/>
      <c r="F52" s="163" t="s">
        <v>193</v>
      </c>
      <c r="G52" s="164"/>
      <c r="H52" s="164"/>
      <c r="I52" s="87">
        <v>40</v>
      </c>
      <c r="J52" s="82">
        <v>42</v>
      </c>
      <c r="K52" s="82">
        <v>44</v>
      </c>
      <c r="L52" s="82">
        <v>46</v>
      </c>
      <c r="M52" s="82">
        <v>48</v>
      </c>
      <c r="N52" s="82">
        <v>50</v>
      </c>
      <c r="O52" s="82">
        <v>52</v>
      </c>
      <c r="P52" s="82">
        <v>54</v>
      </c>
      <c r="Q52" s="88" t="s">
        <v>194</v>
      </c>
      <c r="R52" s="6"/>
      <c r="S52" s="6"/>
    </row>
    <row r="53" spans="1:19" s="128" customFormat="1" ht="76.5" customHeight="1" x14ac:dyDescent="0.25">
      <c r="A53" s="36" t="s">
        <v>128</v>
      </c>
      <c r="B53" s="19" t="s">
        <v>91</v>
      </c>
      <c r="C53" s="91"/>
      <c r="D53" s="65" t="s">
        <v>57</v>
      </c>
      <c r="E53" s="68" t="s">
        <v>38</v>
      </c>
      <c r="F53" s="21">
        <v>2750</v>
      </c>
      <c r="G53" s="22">
        <f t="shared" ref="G53:G67" si="16">I53+J53+K53+L53+M53+N53+O53+P53+Q53</f>
        <v>0</v>
      </c>
      <c r="H53" s="69">
        <f t="shared" ref="H53:H67" si="17">F53*G53</f>
        <v>0</v>
      </c>
      <c r="I53" s="2"/>
      <c r="J53" s="40"/>
      <c r="K53" s="40"/>
      <c r="L53" s="40"/>
      <c r="M53" s="40"/>
      <c r="N53" s="40"/>
      <c r="O53" s="40"/>
      <c r="P53" s="40"/>
      <c r="Q53" s="41"/>
      <c r="R53" s="6"/>
      <c r="S53" s="6"/>
    </row>
    <row r="54" spans="1:19" s="128" customFormat="1" ht="76.5" customHeight="1" x14ac:dyDescent="0.25">
      <c r="A54" s="37" t="s">
        <v>56</v>
      </c>
      <c r="B54" s="26" t="s">
        <v>92</v>
      </c>
      <c r="C54" s="92"/>
      <c r="D54" s="66" t="s">
        <v>57</v>
      </c>
      <c r="E54" s="64" t="s">
        <v>38</v>
      </c>
      <c r="F54" s="25">
        <v>2750</v>
      </c>
      <c r="G54" s="24">
        <f t="shared" si="16"/>
        <v>0</v>
      </c>
      <c r="H54" s="70">
        <f t="shared" si="17"/>
        <v>0</v>
      </c>
      <c r="I54" s="3"/>
      <c r="J54" s="118"/>
      <c r="K54" s="118"/>
      <c r="L54" s="118"/>
      <c r="M54" s="118"/>
      <c r="N54" s="118"/>
      <c r="O54" s="118"/>
      <c r="P54" s="118"/>
      <c r="Q54" s="119"/>
      <c r="R54" s="6"/>
      <c r="S54" s="6"/>
    </row>
    <row r="55" spans="1:19" s="128" customFormat="1" ht="76.5" customHeight="1" x14ac:dyDescent="0.25">
      <c r="A55" s="37" t="s">
        <v>58</v>
      </c>
      <c r="B55" s="26" t="s">
        <v>178</v>
      </c>
      <c r="C55" s="92"/>
      <c r="D55" s="66" t="s">
        <v>93</v>
      </c>
      <c r="E55" s="64" t="s">
        <v>38</v>
      </c>
      <c r="F55" s="25">
        <v>3350</v>
      </c>
      <c r="G55" s="24">
        <f t="shared" si="16"/>
        <v>0</v>
      </c>
      <c r="H55" s="70">
        <f t="shared" si="17"/>
        <v>0</v>
      </c>
      <c r="I55" s="3"/>
      <c r="J55" s="118"/>
      <c r="K55" s="118"/>
      <c r="L55" s="118"/>
      <c r="M55" s="118"/>
      <c r="N55" s="118"/>
      <c r="O55" s="118"/>
      <c r="P55" s="118"/>
      <c r="Q55" s="119"/>
      <c r="R55" s="6"/>
      <c r="S55" s="6"/>
    </row>
    <row r="56" spans="1:19" s="128" customFormat="1" ht="76.5" customHeight="1" x14ac:dyDescent="0.25">
      <c r="A56" s="37" t="s">
        <v>129</v>
      </c>
      <c r="B56" s="26" t="s">
        <v>179</v>
      </c>
      <c r="C56" s="92"/>
      <c r="D56" s="66" t="s">
        <v>94</v>
      </c>
      <c r="E56" s="64" t="s">
        <v>38</v>
      </c>
      <c r="F56" s="25">
        <v>3350</v>
      </c>
      <c r="G56" s="24">
        <f t="shared" si="16"/>
        <v>0</v>
      </c>
      <c r="H56" s="70">
        <f t="shared" si="17"/>
        <v>0</v>
      </c>
      <c r="I56" s="3"/>
      <c r="J56" s="118"/>
      <c r="K56" s="118"/>
      <c r="L56" s="118"/>
      <c r="M56" s="118"/>
      <c r="N56" s="118"/>
      <c r="O56" s="118"/>
      <c r="P56" s="118"/>
      <c r="Q56" s="119"/>
      <c r="R56" s="6"/>
      <c r="S56" s="6"/>
    </row>
    <row r="57" spans="1:19" s="128" customFormat="1" ht="76.5" customHeight="1" x14ac:dyDescent="0.25">
      <c r="A57" s="37" t="s">
        <v>130</v>
      </c>
      <c r="B57" s="26" t="s">
        <v>95</v>
      </c>
      <c r="C57" s="92"/>
      <c r="D57" s="66" t="s">
        <v>59</v>
      </c>
      <c r="E57" s="64" t="s">
        <v>38</v>
      </c>
      <c r="F57" s="25">
        <v>2980</v>
      </c>
      <c r="G57" s="24">
        <f t="shared" si="16"/>
        <v>0</v>
      </c>
      <c r="H57" s="70">
        <f t="shared" si="17"/>
        <v>0</v>
      </c>
      <c r="I57" s="3"/>
      <c r="J57" s="118"/>
      <c r="K57" s="118"/>
      <c r="L57" s="118"/>
      <c r="M57" s="118"/>
      <c r="N57" s="118"/>
      <c r="O57" s="118"/>
      <c r="P57" s="118"/>
      <c r="Q57" s="119"/>
      <c r="R57" s="6"/>
      <c r="S57" s="6"/>
    </row>
    <row r="58" spans="1:19" s="128" customFormat="1" ht="76.5" customHeight="1" thickBot="1" x14ac:dyDescent="0.3">
      <c r="A58" s="51" t="s">
        <v>270</v>
      </c>
      <c r="B58" s="52" t="s">
        <v>271</v>
      </c>
      <c r="C58" s="99"/>
      <c r="D58" s="96" t="s">
        <v>272</v>
      </c>
      <c r="E58" s="100" t="s">
        <v>38</v>
      </c>
      <c r="F58" s="53">
        <v>2590</v>
      </c>
      <c r="G58" s="32">
        <f t="shared" si="16"/>
        <v>0</v>
      </c>
      <c r="H58" s="97">
        <f t="shared" si="17"/>
        <v>0</v>
      </c>
      <c r="I58" s="54"/>
      <c r="J58" s="55"/>
      <c r="K58" s="55"/>
      <c r="L58" s="55"/>
      <c r="M58" s="55"/>
      <c r="N58" s="55"/>
      <c r="O58" s="55"/>
      <c r="P58" s="55"/>
      <c r="Q58" s="56"/>
      <c r="R58" s="6"/>
      <c r="S58" s="6"/>
    </row>
    <row r="59" spans="1:19" s="128" customFormat="1" ht="76.5" customHeight="1" x14ac:dyDescent="0.25">
      <c r="A59" s="50" t="s">
        <v>273</v>
      </c>
      <c r="B59" s="47" t="s">
        <v>275</v>
      </c>
      <c r="C59" s="92"/>
      <c r="D59" s="66" t="s">
        <v>272</v>
      </c>
      <c r="E59" s="64" t="s">
        <v>38</v>
      </c>
      <c r="F59" s="22">
        <v>2590</v>
      </c>
      <c r="G59" s="24">
        <f t="shared" si="16"/>
        <v>0</v>
      </c>
      <c r="H59" s="70">
        <f t="shared" si="17"/>
        <v>0</v>
      </c>
      <c r="I59" s="3"/>
      <c r="J59" s="118"/>
      <c r="K59" s="118"/>
      <c r="L59" s="118"/>
      <c r="M59" s="118"/>
      <c r="N59" s="118"/>
      <c r="O59" s="118"/>
      <c r="P59" s="118"/>
      <c r="Q59" s="119"/>
      <c r="R59" s="6"/>
      <c r="S59" s="6"/>
    </row>
    <row r="60" spans="1:19" s="128" customFormat="1" ht="76.5" customHeight="1" x14ac:dyDescent="0.25">
      <c r="A60" s="50" t="s">
        <v>274</v>
      </c>
      <c r="B60" s="47" t="s">
        <v>276</v>
      </c>
      <c r="C60" s="92"/>
      <c r="D60" s="66" t="s">
        <v>272</v>
      </c>
      <c r="E60" s="64" t="s">
        <v>38</v>
      </c>
      <c r="F60" s="24">
        <v>2590</v>
      </c>
      <c r="G60" s="24">
        <f t="shared" si="16"/>
        <v>0</v>
      </c>
      <c r="H60" s="70">
        <f t="shared" si="17"/>
        <v>0</v>
      </c>
      <c r="I60" s="3"/>
      <c r="J60" s="118"/>
      <c r="K60" s="118"/>
      <c r="L60" s="118"/>
      <c r="M60" s="118"/>
      <c r="N60" s="118"/>
      <c r="O60" s="118"/>
      <c r="P60" s="118"/>
      <c r="Q60" s="119"/>
      <c r="R60" s="6"/>
      <c r="S60" s="6"/>
    </row>
    <row r="61" spans="1:19" s="128" customFormat="1" ht="76.5" customHeight="1" x14ac:dyDescent="0.25">
      <c r="A61" s="50" t="s">
        <v>277</v>
      </c>
      <c r="B61" s="48" t="s">
        <v>280</v>
      </c>
      <c r="C61" s="94"/>
      <c r="D61" s="96" t="s">
        <v>283</v>
      </c>
      <c r="E61" s="63" t="s">
        <v>38</v>
      </c>
      <c r="F61" s="23">
        <v>3350</v>
      </c>
      <c r="G61" s="32">
        <f t="shared" si="16"/>
        <v>0</v>
      </c>
      <c r="H61" s="97">
        <f t="shared" si="17"/>
        <v>0</v>
      </c>
      <c r="I61" s="49"/>
      <c r="J61" s="124"/>
      <c r="K61" s="124"/>
      <c r="L61" s="124"/>
      <c r="M61" s="124"/>
      <c r="N61" s="124"/>
      <c r="O61" s="124"/>
      <c r="P61" s="124"/>
      <c r="Q61" s="125"/>
      <c r="R61" s="6"/>
      <c r="S61" s="6"/>
    </row>
    <row r="62" spans="1:19" s="128" customFormat="1" ht="76.5" customHeight="1" x14ac:dyDescent="0.25">
      <c r="A62" s="50" t="s">
        <v>278</v>
      </c>
      <c r="B62" s="48" t="s">
        <v>281</v>
      </c>
      <c r="C62" s="92"/>
      <c r="D62" s="96" t="s">
        <v>283</v>
      </c>
      <c r="E62" s="64" t="s">
        <v>38</v>
      </c>
      <c r="F62" s="25">
        <v>3350</v>
      </c>
      <c r="G62" s="24">
        <f t="shared" si="16"/>
        <v>0</v>
      </c>
      <c r="H62" s="70">
        <f t="shared" si="17"/>
        <v>0</v>
      </c>
      <c r="I62" s="3"/>
      <c r="J62" s="118"/>
      <c r="K62" s="118"/>
      <c r="L62" s="118"/>
      <c r="M62" s="118"/>
      <c r="N62" s="118"/>
      <c r="O62" s="118"/>
      <c r="P62" s="118"/>
      <c r="Q62" s="119"/>
      <c r="R62" s="6"/>
      <c r="S62" s="6"/>
    </row>
    <row r="63" spans="1:19" s="128" customFormat="1" ht="76.5" customHeight="1" x14ac:dyDescent="0.25">
      <c r="A63" s="50" t="s">
        <v>279</v>
      </c>
      <c r="B63" s="48" t="s">
        <v>282</v>
      </c>
      <c r="C63" s="92"/>
      <c r="D63" s="96" t="s">
        <v>283</v>
      </c>
      <c r="E63" s="64" t="s">
        <v>38</v>
      </c>
      <c r="F63" s="25">
        <v>3350</v>
      </c>
      <c r="G63" s="24">
        <f t="shared" si="16"/>
        <v>0</v>
      </c>
      <c r="H63" s="70">
        <f t="shared" si="17"/>
        <v>0</v>
      </c>
      <c r="I63" s="3"/>
      <c r="J63" s="118"/>
      <c r="K63" s="118"/>
      <c r="L63" s="118"/>
      <c r="M63" s="118"/>
      <c r="N63" s="118"/>
      <c r="O63" s="118"/>
      <c r="P63" s="118"/>
      <c r="Q63" s="119"/>
      <c r="R63" s="6"/>
      <c r="S63" s="6"/>
    </row>
    <row r="64" spans="1:19" s="128" customFormat="1" ht="76.5" customHeight="1" x14ac:dyDescent="0.25">
      <c r="A64" s="50" t="s">
        <v>286</v>
      </c>
      <c r="B64" s="47" t="s">
        <v>284</v>
      </c>
      <c r="C64" s="92"/>
      <c r="D64" s="96" t="s">
        <v>285</v>
      </c>
      <c r="E64" s="64" t="s">
        <v>38</v>
      </c>
      <c r="F64" s="25">
        <v>2590</v>
      </c>
      <c r="G64" s="24">
        <f t="shared" si="16"/>
        <v>0</v>
      </c>
      <c r="H64" s="70">
        <f t="shared" si="17"/>
        <v>0</v>
      </c>
      <c r="I64" s="3"/>
      <c r="J64" s="118"/>
      <c r="K64" s="118"/>
      <c r="L64" s="118"/>
      <c r="M64" s="118"/>
      <c r="N64" s="118"/>
      <c r="O64" s="118"/>
      <c r="P64" s="118"/>
      <c r="Q64" s="119"/>
      <c r="R64" s="6"/>
      <c r="S64" s="6"/>
    </row>
    <row r="65" spans="1:19" s="128" customFormat="1" ht="76.5" customHeight="1" x14ac:dyDescent="0.25">
      <c r="A65" s="50" t="s">
        <v>287</v>
      </c>
      <c r="B65" s="48" t="s">
        <v>288</v>
      </c>
      <c r="C65" s="92"/>
      <c r="D65" s="96" t="s">
        <v>289</v>
      </c>
      <c r="E65" s="64" t="s">
        <v>38</v>
      </c>
      <c r="F65" s="25">
        <v>3350</v>
      </c>
      <c r="G65" s="24">
        <f t="shared" si="16"/>
        <v>0</v>
      </c>
      <c r="H65" s="70">
        <f t="shared" si="17"/>
        <v>0</v>
      </c>
      <c r="I65" s="3"/>
      <c r="J65" s="118"/>
      <c r="K65" s="118"/>
      <c r="L65" s="118"/>
      <c r="M65" s="118"/>
      <c r="N65" s="118"/>
      <c r="O65" s="118"/>
      <c r="P65" s="118"/>
      <c r="Q65" s="119"/>
      <c r="R65" s="6"/>
      <c r="S65" s="6"/>
    </row>
    <row r="66" spans="1:19" s="128" customFormat="1" ht="76.5" customHeight="1" x14ac:dyDescent="0.25">
      <c r="A66" s="50" t="s">
        <v>290</v>
      </c>
      <c r="B66" s="47" t="s">
        <v>292</v>
      </c>
      <c r="C66" s="92"/>
      <c r="D66" s="96" t="s">
        <v>294</v>
      </c>
      <c r="E66" s="64" t="s">
        <v>38</v>
      </c>
      <c r="F66" s="25">
        <v>2590</v>
      </c>
      <c r="G66" s="24">
        <f t="shared" si="16"/>
        <v>0</v>
      </c>
      <c r="H66" s="70">
        <f t="shared" si="17"/>
        <v>0</v>
      </c>
      <c r="I66" s="3"/>
      <c r="J66" s="118"/>
      <c r="K66" s="118"/>
      <c r="L66" s="118"/>
      <c r="M66" s="118"/>
      <c r="N66" s="118"/>
      <c r="O66" s="118"/>
      <c r="P66" s="118"/>
      <c r="Q66" s="119"/>
      <c r="R66" s="6"/>
      <c r="S66" s="6"/>
    </row>
    <row r="67" spans="1:19" s="128" customFormat="1" ht="76.5" customHeight="1" thickBot="1" x14ac:dyDescent="0.3">
      <c r="A67" s="51" t="s">
        <v>291</v>
      </c>
      <c r="B67" s="52" t="s">
        <v>293</v>
      </c>
      <c r="C67" s="95"/>
      <c r="D67" s="101" t="s">
        <v>295</v>
      </c>
      <c r="E67" s="71" t="s">
        <v>38</v>
      </c>
      <c r="F67" s="29">
        <v>3350</v>
      </c>
      <c r="G67" s="30">
        <f t="shared" si="16"/>
        <v>0</v>
      </c>
      <c r="H67" s="72">
        <f t="shared" si="17"/>
        <v>0</v>
      </c>
      <c r="I67" s="5"/>
      <c r="J67" s="42"/>
      <c r="K67" s="42"/>
      <c r="L67" s="42"/>
      <c r="M67" s="42"/>
      <c r="N67" s="42"/>
      <c r="O67" s="42"/>
      <c r="P67" s="42"/>
      <c r="Q67" s="43"/>
      <c r="R67" s="6"/>
      <c r="S67" s="6"/>
    </row>
    <row r="68" spans="1:19" s="128" customFormat="1" ht="33.75" customHeight="1" thickBot="1" x14ac:dyDescent="0.3">
      <c r="A68" s="155" t="s">
        <v>16</v>
      </c>
      <c r="B68" s="156"/>
      <c r="C68" s="156"/>
      <c r="D68" s="156"/>
      <c r="E68" s="157"/>
      <c r="F68" s="163" t="s">
        <v>193</v>
      </c>
      <c r="G68" s="164"/>
      <c r="H68" s="164"/>
      <c r="I68" s="87">
        <v>40</v>
      </c>
      <c r="J68" s="82">
        <v>42</v>
      </c>
      <c r="K68" s="82">
        <v>44</v>
      </c>
      <c r="L68" s="82">
        <v>46</v>
      </c>
      <c r="M68" s="82">
        <v>48</v>
      </c>
      <c r="N68" s="82">
        <v>50</v>
      </c>
      <c r="O68" s="82">
        <v>52</v>
      </c>
      <c r="P68" s="82">
        <v>54</v>
      </c>
      <c r="Q68" s="88" t="s">
        <v>194</v>
      </c>
      <c r="R68" s="6"/>
      <c r="S68" s="6"/>
    </row>
    <row r="69" spans="1:19" s="128" customFormat="1" ht="76.5" customHeight="1" x14ac:dyDescent="0.25">
      <c r="A69" s="36" t="s">
        <v>131</v>
      </c>
      <c r="B69" s="19" t="s">
        <v>17</v>
      </c>
      <c r="C69" s="91"/>
      <c r="D69" s="65" t="s">
        <v>225</v>
      </c>
      <c r="E69" s="68" t="s">
        <v>38</v>
      </c>
      <c r="F69" s="21">
        <v>7280</v>
      </c>
      <c r="G69" s="22">
        <f>I69+J69+K69+L69+M69+N69+O69+P69+Q69</f>
        <v>0</v>
      </c>
      <c r="H69" s="69">
        <f>F69*G69</f>
        <v>0</v>
      </c>
      <c r="I69" s="2"/>
      <c r="J69" s="40"/>
      <c r="K69" s="40"/>
      <c r="L69" s="40"/>
      <c r="M69" s="40"/>
      <c r="N69" s="40"/>
      <c r="O69" s="40"/>
      <c r="P69" s="40"/>
      <c r="Q69" s="41"/>
      <c r="R69" s="6"/>
      <c r="S69" s="6"/>
    </row>
    <row r="70" spans="1:19" s="128" customFormat="1" ht="76.5" customHeight="1" x14ac:dyDescent="0.25">
      <c r="A70" s="103" t="s">
        <v>132</v>
      </c>
      <c r="B70" s="26" t="s">
        <v>18</v>
      </c>
      <c r="C70" s="92"/>
      <c r="D70" s="66" t="s">
        <v>226</v>
      </c>
      <c r="E70" s="64" t="s">
        <v>38</v>
      </c>
      <c r="F70" s="25">
        <v>5890</v>
      </c>
      <c r="G70" s="24">
        <f t="shared" ref="G70:G86" si="18">I70+J70+K70+L70+M70+N70+O70+P70+Q70</f>
        <v>0</v>
      </c>
      <c r="H70" s="70">
        <f t="shared" ref="H70:H86" si="19">F70*G70</f>
        <v>0</v>
      </c>
      <c r="I70" s="3"/>
      <c r="J70" s="118"/>
      <c r="K70" s="118"/>
      <c r="L70" s="118"/>
      <c r="M70" s="118"/>
      <c r="N70" s="118"/>
      <c r="O70" s="118"/>
      <c r="P70" s="118"/>
      <c r="Q70" s="119"/>
      <c r="R70" s="6"/>
      <c r="S70" s="6"/>
    </row>
    <row r="71" spans="1:19" s="128" customFormat="1" ht="76.5" customHeight="1" x14ac:dyDescent="0.25">
      <c r="A71" s="104" t="s">
        <v>206</v>
      </c>
      <c r="B71" s="38" t="s">
        <v>205</v>
      </c>
      <c r="C71" s="109"/>
      <c r="D71" s="66" t="s">
        <v>204</v>
      </c>
      <c r="E71" s="64" t="s">
        <v>38</v>
      </c>
      <c r="F71" s="25">
        <v>2950</v>
      </c>
      <c r="G71" s="24">
        <f>I71+J71+K71+L71+M71+N71+O71+P71+Q71</f>
        <v>0</v>
      </c>
      <c r="H71" s="70">
        <f>F71*G71</f>
        <v>0</v>
      </c>
      <c r="I71" s="3"/>
      <c r="J71" s="118"/>
      <c r="K71" s="118"/>
      <c r="L71" s="118"/>
      <c r="M71" s="118"/>
      <c r="N71" s="118"/>
      <c r="O71" s="118"/>
      <c r="P71" s="118"/>
      <c r="Q71" s="119"/>
      <c r="R71" s="6"/>
      <c r="S71" s="6"/>
    </row>
    <row r="72" spans="1:19" s="128" customFormat="1" ht="76.5" customHeight="1" x14ac:dyDescent="0.25">
      <c r="A72" s="104" t="s">
        <v>207</v>
      </c>
      <c r="B72" s="102" t="s">
        <v>303</v>
      </c>
      <c r="C72" s="109"/>
      <c r="D72" s="66" t="s">
        <v>231</v>
      </c>
      <c r="E72" s="64" t="s">
        <v>38</v>
      </c>
      <c r="F72" s="25">
        <v>3650</v>
      </c>
      <c r="G72" s="24">
        <f>I72+J72+K72+L72+M72+N72+O72+P72+Q72</f>
        <v>0</v>
      </c>
      <c r="H72" s="70">
        <f>F72*G72</f>
        <v>0</v>
      </c>
      <c r="I72" s="3"/>
      <c r="J72" s="118"/>
      <c r="K72" s="118"/>
      <c r="L72" s="118"/>
      <c r="M72" s="118"/>
      <c r="N72" s="118"/>
      <c r="O72" s="118"/>
      <c r="P72" s="118"/>
      <c r="Q72" s="119"/>
      <c r="R72" s="6"/>
      <c r="S72" s="6"/>
    </row>
    <row r="73" spans="1:19" s="128" customFormat="1" ht="76.5" customHeight="1" x14ac:dyDescent="0.25">
      <c r="A73" s="105" t="s">
        <v>233</v>
      </c>
      <c r="B73" s="44" t="s">
        <v>232</v>
      </c>
      <c r="C73" s="110"/>
      <c r="D73" s="66" t="s">
        <v>234</v>
      </c>
      <c r="E73" s="64" t="s">
        <v>38</v>
      </c>
      <c r="F73" s="25">
        <v>2840</v>
      </c>
      <c r="G73" s="24">
        <f>I73+J73+K73+L73+M73+N73+O73+P73+Q73</f>
        <v>0</v>
      </c>
      <c r="H73" s="70">
        <f>F73*G73</f>
        <v>0</v>
      </c>
      <c r="I73" s="3"/>
      <c r="J73" s="118"/>
      <c r="K73" s="118"/>
      <c r="L73" s="118"/>
      <c r="M73" s="118"/>
      <c r="N73" s="118"/>
      <c r="O73" s="118"/>
      <c r="P73" s="118"/>
      <c r="Q73" s="119"/>
      <c r="R73" s="6"/>
      <c r="S73" s="6"/>
    </row>
    <row r="74" spans="1:19" s="128" customFormat="1" ht="76.5" customHeight="1" x14ac:dyDescent="0.25">
      <c r="A74" s="104" t="s">
        <v>203</v>
      </c>
      <c r="B74" s="26" t="s">
        <v>165</v>
      </c>
      <c r="C74" s="92"/>
      <c r="D74" s="66" t="s">
        <v>208</v>
      </c>
      <c r="E74" s="64" t="s">
        <v>38</v>
      </c>
      <c r="F74" s="25">
        <v>2850</v>
      </c>
      <c r="G74" s="24">
        <f t="shared" si="18"/>
        <v>0</v>
      </c>
      <c r="H74" s="70">
        <f t="shared" si="19"/>
        <v>0</v>
      </c>
      <c r="I74" s="3"/>
      <c r="J74" s="118"/>
      <c r="K74" s="118"/>
      <c r="L74" s="118"/>
      <c r="M74" s="118"/>
      <c r="N74" s="118"/>
      <c r="O74" s="118"/>
      <c r="P74" s="118"/>
      <c r="Q74" s="119"/>
      <c r="R74" s="6"/>
      <c r="S74" s="6"/>
    </row>
    <row r="75" spans="1:19" s="128" customFormat="1" ht="76.5" customHeight="1" x14ac:dyDescent="0.25">
      <c r="A75" s="37" t="s">
        <v>134</v>
      </c>
      <c r="B75" s="26" t="s">
        <v>20</v>
      </c>
      <c r="C75" s="92"/>
      <c r="D75" s="66" t="s">
        <v>227</v>
      </c>
      <c r="E75" s="64" t="s">
        <v>38</v>
      </c>
      <c r="F75" s="25">
        <v>1890</v>
      </c>
      <c r="G75" s="24">
        <f t="shared" si="18"/>
        <v>0</v>
      </c>
      <c r="H75" s="70">
        <f t="shared" si="19"/>
        <v>0</v>
      </c>
      <c r="I75" s="3"/>
      <c r="J75" s="118"/>
      <c r="K75" s="118"/>
      <c r="L75" s="118"/>
      <c r="M75" s="118"/>
      <c r="N75" s="118"/>
      <c r="O75" s="118"/>
      <c r="P75" s="118"/>
      <c r="Q75" s="119"/>
      <c r="R75" s="6"/>
      <c r="S75" s="6"/>
    </row>
    <row r="76" spans="1:19" s="128" customFormat="1" ht="76.5" customHeight="1" x14ac:dyDescent="0.25">
      <c r="A76" s="37" t="s">
        <v>135</v>
      </c>
      <c r="B76" s="26" t="s">
        <v>61</v>
      </c>
      <c r="C76" s="92"/>
      <c r="D76" s="66" t="s">
        <v>227</v>
      </c>
      <c r="E76" s="64" t="s">
        <v>38</v>
      </c>
      <c r="F76" s="25">
        <v>1890</v>
      </c>
      <c r="G76" s="24">
        <f t="shared" si="18"/>
        <v>0</v>
      </c>
      <c r="H76" s="70">
        <f t="shared" si="19"/>
        <v>0</v>
      </c>
      <c r="I76" s="3"/>
      <c r="J76" s="118"/>
      <c r="K76" s="118"/>
      <c r="L76" s="118"/>
      <c r="M76" s="118"/>
      <c r="N76" s="118"/>
      <c r="O76" s="118"/>
      <c r="P76" s="118"/>
      <c r="Q76" s="119"/>
      <c r="R76" s="6"/>
      <c r="S76" s="6"/>
    </row>
    <row r="77" spans="1:19" s="128" customFormat="1" ht="76.5" customHeight="1" x14ac:dyDescent="0.25">
      <c r="A77" s="37" t="s">
        <v>136</v>
      </c>
      <c r="B77" s="26" t="s">
        <v>21</v>
      </c>
      <c r="C77" s="92"/>
      <c r="D77" s="66" t="s">
        <v>227</v>
      </c>
      <c r="E77" s="64" t="s">
        <v>38</v>
      </c>
      <c r="F77" s="25">
        <v>1890</v>
      </c>
      <c r="G77" s="24">
        <f t="shared" si="18"/>
        <v>0</v>
      </c>
      <c r="H77" s="70">
        <f t="shared" si="19"/>
        <v>0</v>
      </c>
      <c r="I77" s="3"/>
      <c r="J77" s="118"/>
      <c r="K77" s="118"/>
      <c r="L77" s="118"/>
      <c r="M77" s="118"/>
      <c r="N77" s="118"/>
      <c r="O77" s="118"/>
      <c r="P77" s="118"/>
      <c r="Q77" s="119"/>
      <c r="R77" s="6"/>
      <c r="S77" s="6"/>
    </row>
    <row r="78" spans="1:19" s="128" customFormat="1" ht="76.5" customHeight="1" x14ac:dyDescent="0.25">
      <c r="A78" s="106" t="s">
        <v>211</v>
      </c>
      <c r="B78" s="26" t="s">
        <v>167</v>
      </c>
      <c r="C78" s="92"/>
      <c r="D78" s="66" t="s">
        <v>228</v>
      </c>
      <c r="E78" s="64" t="s">
        <v>38</v>
      </c>
      <c r="F78" s="25">
        <v>2180</v>
      </c>
      <c r="G78" s="24">
        <f t="shared" si="18"/>
        <v>0</v>
      </c>
      <c r="H78" s="70">
        <f t="shared" si="19"/>
        <v>0</v>
      </c>
      <c r="I78" s="3"/>
      <c r="J78" s="118"/>
      <c r="K78" s="118"/>
      <c r="L78" s="118"/>
      <c r="M78" s="118"/>
      <c r="N78" s="118"/>
      <c r="O78" s="118"/>
      <c r="P78" s="118"/>
      <c r="Q78" s="119"/>
      <c r="R78" s="6"/>
      <c r="S78" s="6"/>
    </row>
    <row r="79" spans="1:19" s="128" customFormat="1" ht="76.5" customHeight="1" x14ac:dyDescent="0.25">
      <c r="A79" s="106" t="s">
        <v>212</v>
      </c>
      <c r="B79" s="26" t="s">
        <v>168</v>
      </c>
      <c r="C79" s="92"/>
      <c r="D79" s="66" t="s">
        <v>228</v>
      </c>
      <c r="E79" s="64" t="s">
        <v>38</v>
      </c>
      <c r="F79" s="25">
        <v>2180</v>
      </c>
      <c r="G79" s="24">
        <f t="shared" si="18"/>
        <v>0</v>
      </c>
      <c r="H79" s="70">
        <f t="shared" si="19"/>
        <v>0</v>
      </c>
      <c r="I79" s="3"/>
      <c r="J79" s="118"/>
      <c r="K79" s="118"/>
      <c r="L79" s="118"/>
      <c r="M79" s="118"/>
      <c r="N79" s="118"/>
      <c r="O79" s="118"/>
      <c r="P79" s="118"/>
      <c r="Q79" s="119"/>
      <c r="R79" s="6"/>
      <c r="S79" s="6"/>
    </row>
    <row r="80" spans="1:19" s="128" customFormat="1" ht="76.5" customHeight="1" x14ac:dyDescent="0.25">
      <c r="A80" s="37" t="s">
        <v>137</v>
      </c>
      <c r="B80" s="26" t="s">
        <v>22</v>
      </c>
      <c r="C80" s="92"/>
      <c r="D80" s="66" t="s">
        <v>62</v>
      </c>
      <c r="E80" s="64" t="s">
        <v>38</v>
      </c>
      <c r="F80" s="25">
        <v>3950</v>
      </c>
      <c r="G80" s="24">
        <f t="shared" si="18"/>
        <v>0</v>
      </c>
      <c r="H80" s="70">
        <f t="shared" si="19"/>
        <v>0</v>
      </c>
      <c r="I80" s="3"/>
      <c r="J80" s="118"/>
      <c r="K80" s="118"/>
      <c r="L80" s="118"/>
      <c r="M80" s="118"/>
      <c r="N80" s="118"/>
      <c r="O80" s="118"/>
      <c r="P80" s="118"/>
      <c r="Q80" s="119"/>
      <c r="R80" s="6"/>
      <c r="S80" s="6"/>
    </row>
    <row r="81" spans="1:19" s="128" customFormat="1" ht="76.5" customHeight="1" x14ac:dyDescent="0.25">
      <c r="A81" s="37" t="s">
        <v>138</v>
      </c>
      <c r="B81" s="26" t="s">
        <v>63</v>
      </c>
      <c r="C81" s="92"/>
      <c r="D81" s="66" t="s">
        <v>229</v>
      </c>
      <c r="E81" s="64" t="s">
        <v>38</v>
      </c>
      <c r="F81" s="25">
        <v>1600</v>
      </c>
      <c r="G81" s="24">
        <f t="shared" si="18"/>
        <v>0</v>
      </c>
      <c r="H81" s="70">
        <f t="shared" si="19"/>
        <v>0</v>
      </c>
      <c r="I81" s="3"/>
      <c r="J81" s="118"/>
      <c r="K81" s="118"/>
      <c r="L81" s="118"/>
      <c r="M81" s="118"/>
      <c r="N81" s="118"/>
      <c r="O81" s="118"/>
      <c r="P81" s="118"/>
      <c r="Q81" s="119"/>
      <c r="R81" s="6"/>
      <c r="S81" s="6"/>
    </row>
    <row r="82" spans="1:19" s="128" customFormat="1" ht="76.5" customHeight="1" x14ac:dyDescent="0.25">
      <c r="A82" s="37" t="s">
        <v>139</v>
      </c>
      <c r="B82" s="26" t="s">
        <v>64</v>
      </c>
      <c r="C82" s="92"/>
      <c r="D82" s="66" t="s">
        <v>230</v>
      </c>
      <c r="E82" s="64" t="s">
        <v>38</v>
      </c>
      <c r="F82" s="25">
        <v>1600</v>
      </c>
      <c r="G82" s="24">
        <f t="shared" si="18"/>
        <v>0</v>
      </c>
      <c r="H82" s="70">
        <f t="shared" si="19"/>
        <v>0</v>
      </c>
      <c r="I82" s="3"/>
      <c r="J82" s="118"/>
      <c r="K82" s="118"/>
      <c r="L82" s="118"/>
      <c r="M82" s="118"/>
      <c r="N82" s="118"/>
      <c r="O82" s="118"/>
      <c r="P82" s="118"/>
      <c r="Q82" s="119"/>
      <c r="R82" s="6"/>
      <c r="S82" s="6"/>
    </row>
    <row r="83" spans="1:19" s="128" customFormat="1" ht="76.5" customHeight="1" x14ac:dyDescent="0.25">
      <c r="A83" s="107" t="s">
        <v>213</v>
      </c>
      <c r="B83" s="26" t="s">
        <v>169</v>
      </c>
      <c r="C83" s="111"/>
      <c r="D83" s="66" t="s">
        <v>217</v>
      </c>
      <c r="E83" s="64" t="s">
        <v>38</v>
      </c>
      <c r="F83" s="25">
        <v>1600</v>
      </c>
      <c r="G83" s="24">
        <f t="shared" si="18"/>
        <v>0</v>
      </c>
      <c r="H83" s="70">
        <f t="shared" si="19"/>
        <v>0</v>
      </c>
      <c r="I83" s="3"/>
      <c r="J83" s="118"/>
      <c r="K83" s="118"/>
      <c r="L83" s="118"/>
      <c r="M83" s="118"/>
      <c r="N83" s="118"/>
      <c r="O83" s="118"/>
      <c r="P83" s="118"/>
      <c r="Q83" s="119"/>
      <c r="R83" s="6"/>
      <c r="S83" s="6"/>
    </row>
    <row r="84" spans="1:19" s="128" customFormat="1" ht="76.5" customHeight="1" x14ac:dyDescent="0.25">
      <c r="A84" s="107" t="s">
        <v>214</v>
      </c>
      <c r="B84" s="26" t="s">
        <v>171</v>
      </c>
      <c r="C84" s="92"/>
      <c r="D84" s="66" t="s">
        <v>217</v>
      </c>
      <c r="E84" s="64" t="s">
        <v>38</v>
      </c>
      <c r="F84" s="25">
        <v>1600</v>
      </c>
      <c r="G84" s="24">
        <f t="shared" si="18"/>
        <v>0</v>
      </c>
      <c r="H84" s="70">
        <f t="shared" si="19"/>
        <v>0</v>
      </c>
      <c r="I84" s="3"/>
      <c r="J84" s="118"/>
      <c r="K84" s="118"/>
      <c r="L84" s="118"/>
      <c r="M84" s="118"/>
      <c r="N84" s="118"/>
      <c r="O84" s="118"/>
      <c r="P84" s="118"/>
      <c r="Q84" s="119"/>
      <c r="R84" s="6"/>
      <c r="S84" s="6"/>
    </row>
    <row r="85" spans="1:19" s="128" customFormat="1" ht="76.5" customHeight="1" x14ac:dyDescent="0.25">
      <c r="A85" s="107" t="s">
        <v>215</v>
      </c>
      <c r="B85" s="26" t="s">
        <v>170</v>
      </c>
      <c r="C85" s="92"/>
      <c r="D85" s="66" t="s">
        <v>217</v>
      </c>
      <c r="E85" s="64" t="s">
        <v>38</v>
      </c>
      <c r="F85" s="25">
        <v>1700</v>
      </c>
      <c r="G85" s="24">
        <f t="shared" si="18"/>
        <v>0</v>
      </c>
      <c r="H85" s="70">
        <f t="shared" si="19"/>
        <v>0</v>
      </c>
      <c r="I85" s="3"/>
      <c r="J85" s="118"/>
      <c r="K85" s="118"/>
      <c r="L85" s="118"/>
      <c r="M85" s="118"/>
      <c r="N85" s="118"/>
      <c r="O85" s="118"/>
      <c r="P85" s="118"/>
      <c r="Q85" s="119"/>
      <c r="R85" s="6"/>
      <c r="S85" s="6"/>
    </row>
    <row r="86" spans="1:19" s="128" customFormat="1" ht="76.5" customHeight="1" thickBot="1" x14ac:dyDescent="0.3">
      <c r="A86" s="108" t="s">
        <v>216</v>
      </c>
      <c r="B86" s="28" t="s">
        <v>172</v>
      </c>
      <c r="C86" s="95"/>
      <c r="D86" s="67" t="s">
        <v>217</v>
      </c>
      <c r="E86" s="71" t="s">
        <v>38</v>
      </c>
      <c r="F86" s="29">
        <v>1700</v>
      </c>
      <c r="G86" s="30">
        <f t="shared" si="18"/>
        <v>0</v>
      </c>
      <c r="H86" s="72">
        <f t="shared" si="19"/>
        <v>0</v>
      </c>
      <c r="I86" s="5"/>
      <c r="J86" s="42"/>
      <c r="K86" s="42"/>
      <c r="L86" s="42"/>
      <c r="M86" s="42"/>
      <c r="N86" s="42"/>
      <c r="O86" s="42"/>
      <c r="P86" s="42"/>
      <c r="Q86" s="43"/>
      <c r="R86" s="6"/>
      <c r="S86" s="6"/>
    </row>
    <row r="87" spans="1:19" s="128" customFormat="1" ht="36.75" customHeight="1" thickBot="1" x14ac:dyDescent="0.3">
      <c r="A87" s="155" t="s">
        <v>195</v>
      </c>
      <c r="B87" s="156"/>
      <c r="C87" s="156"/>
      <c r="D87" s="156"/>
      <c r="E87" s="157"/>
      <c r="F87" s="163" t="s">
        <v>193</v>
      </c>
      <c r="G87" s="164"/>
      <c r="H87" s="164"/>
      <c r="I87" s="87">
        <v>40</v>
      </c>
      <c r="J87" s="82">
        <v>42</v>
      </c>
      <c r="K87" s="82">
        <v>44</v>
      </c>
      <c r="L87" s="82">
        <v>46</v>
      </c>
      <c r="M87" s="82">
        <v>48</v>
      </c>
      <c r="N87" s="82">
        <v>50</v>
      </c>
      <c r="O87" s="82">
        <v>52</v>
      </c>
      <c r="P87" s="82">
        <v>54</v>
      </c>
      <c r="Q87" s="88" t="s">
        <v>194</v>
      </c>
      <c r="R87" s="6"/>
      <c r="S87" s="6"/>
    </row>
    <row r="88" spans="1:19" s="128" customFormat="1" ht="76.5" customHeight="1" x14ac:dyDescent="0.25">
      <c r="A88" s="36" t="s">
        <v>133</v>
      </c>
      <c r="B88" s="19" t="s">
        <v>19</v>
      </c>
      <c r="C88" s="91"/>
      <c r="D88" s="65" t="s">
        <v>218</v>
      </c>
      <c r="E88" s="68" t="s">
        <v>60</v>
      </c>
      <c r="F88" s="21">
        <v>3200</v>
      </c>
      <c r="G88" s="22">
        <f>I88+J88+K88+L88+M88+N88+O88+P88+Q88</f>
        <v>0</v>
      </c>
      <c r="H88" s="69">
        <f>F88*G88</f>
        <v>0</v>
      </c>
      <c r="I88" s="2"/>
      <c r="J88" s="40"/>
      <c r="K88" s="40"/>
      <c r="L88" s="40"/>
      <c r="M88" s="40"/>
      <c r="N88" s="40"/>
      <c r="O88" s="40"/>
      <c r="P88" s="40"/>
      <c r="Q88" s="41"/>
      <c r="R88" s="6"/>
      <c r="S88" s="6"/>
    </row>
    <row r="89" spans="1:19" s="128" customFormat="1" ht="76.5" customHeight="1" thickBot="1" x14ac:dyDescent="0.3">
      <c r="A89" s="112" t="s">
        <v>209</v>
      </c>
      <c r="B89" s="113" t="s">
        <v>210</v>
      </c>
      <c r="C89" s="114"/>
      <c r="D89" s="78" t="s">
        <v>219</v>
      </c>
      <c r="E89" s="79" t="s">
        <v>60</v>
      </c>
      <c r="F89" s="33">
        <v>3350</v>
      </c>
      <c r="G89" s="80">
        <f>I89+J89+K89+L89+M89+N89+O89+P89+Q89</f>
        <v>0</v>
      </c>
      <c r="H89" s="81">
        <f>F89*G89</f>
        <v>0</v>
      </c>
      <c r="I89" s="115"/>
      <c r="J89" s="121"/>
      <c r="K89" s="121"/>
      <c r="L89" s="121"/>
      <c r="M89" s="121"/>
      <c r="N89" s="121"/>
      <c r="O89" s="121"/>
      <c r="P89" s="121"/>
      <c r="Q89" s="122"/>
      <c r="R89" s="6"/>
      <c r="S89" s="6"/>
    </row>
    <row r="90" spans="1:19" s="128" customFormat="1" ht="28.5" customHeight="1" thickBot="1" x14ac:dyDescent="0.3">
      <c r="A90" s="155" t="s">
        <v>23</v>
      </c>
      <c r="B90" s="156"/>
      <c r="C90" s="156"/>
      <c r="D90" s="156"/>
      <c r="E90" s="157"/>
      <c r="F90" s="163" t="s">
        <v>196</v>
      </c>
      <c r="G90" s="164"/>
      <c r="H90" s="164"/>
      <c r="I90" s="133">
        <v>36</v>
      </c>
      <c r="J90" s="133">
        <v>37</v>
      </c>
      <c r="K90" s="133">
        <v>38</v>
      </c>
      <c r="L90" s="133">
        <v>39</v>
      </c>
      <c r="M90" s="133">
        <v>40</v>
      </c>
      <c r="N90" s="133">
        <v>41</v>
      </c>
      <c r="O90" s="133">
        <v>42</v>
      </c>
      <c r="P90" s="133">
        <v>43</v>
      </c>
      <c r="Q90" s="133">
        <v>44</v>
      </c>
      <c r="R90" s="133">
        <v>45</v>
      </c>
      <c r="S90" s="134">
        <v>46</v>
      </c>
    </row>
    <row r="91" spans="1:19" s="128" customFormat="1" ht="76.5" customHeight="1" x14ac:dyDescent="0.25">
      <c r="A91" s="36" t="s">
        <v>140</v>
      </c>
      <c r="B91" s="45" t="s">
        <v>235</v>
      </c>
      <c r="C91" s="91"/>
      <c r="D91" s="65" t="s">
        <v>299</v>
      </c>
      <c r="E91" s="68" t="s">
        <v>65</v>
      </c>
      <c r="F91" s="21">
        <v>5540</v>
      </c>
      <c r="G91" s="22">
        <f>I91+J91+K91+L91+M91+N91+O91+P91+Q91+R91+S91</f>
        <v>0</v>
      </c>
      <c r="H91" s="69">
        <f>F91*G91</f>
        <v>0</v>
      </c>
      <c r="I91" s="2"/>
      <c r="J91" s="40"/>
      <c r="K91" s="40"/>
      <c r="L91" s="40"/>
      <c r="M91" s="40"/>
      <c r="N91" s="40"/>
      <c r="O91" s="40"/>
      <c r="P91" s="40"/>
      <c r="Q91" s="40"/>
      <c r="R91" s="40"/>
      <c r="S91" s="41"/>
    </row>
    <row r="92" spans="1:19" s="128" customFormat="1" ht="76.5" customHeight="1" x14ac:dyDescent="0.25">
      <c r="A92" s="103" t="s">
        <v>140</v>
      </c>
      <c r="B92" s="57" t="s">
        <v>235</v>
      </c>
      <c r="C92" s="94"/>
      <c r="D92" s="96" t="s">
        <v>298</v>
      </c>
      <c r="E92" s="63" t="s">
        <v>65</v>
      </c>
      <c r="F92" s="23">
        <v>5540</v>
      </c>
      <c r="G92" s="32">
        <f>I92+J92+K92+L92+M92+N92+O92+P92+Q92+R92+S92</f>
        <v>0</v>
      </c>
      <c r="H92" s="97">
        <f>F92*G92</f>
        <v>0</v>
      </c>
      <c r="I92" s="49"/>
      <c r="J92" s="124"/>
      <c r="K92" s="124"/>
      <c r="L92" s="124"/>
      <c r="M92" s="124"/>
      <c r="N92" s="124"/>
      <c r="O92" s="124"/>
      <c r="P92" s="124"/>
      <c r="Q92" s="124"/>
      <c r="R92" s="124"/>
      <c r="S92" s="125"/>
    </row>
    <row r="93" spans="1:19" s="128" customFormat="1" ht="76.5" customHeight="1" x14ac:dyDescent="0.25">
      <c r="A93" s="37" t="s">
        <v>141</v>
      </c>
      <c r="B93" s="46" t="s">
        <v>236</v>
      </c>
      <c r="C93" s="92"/>
      <c r="D93" s="66" t="s">
        <v>300</v>
      </c>
      <c r="E93" s="64" t="s">
        <v>65</v>
      </c>
      <c r="F93" s="25">
        <v>5850</v>
      </c>
      <c r="G93" s="24">
        <f>I93+J93+K93+L93+M93+N93+O93+P93+Q93+R93+S93</f>
        <v>0</v>
      </c>
      <c r="H93" s="70">
        <f>F93*G93</f>
        <v>0</v>
      </c>
      <c r="I93" s="3"/>
      <c r="J93" s="118"/>
      <c r="K93" s="118"/>
      <c r="L93" s="118"/>
      <c r="M93" s="118"/>
      <c r="N93" s="118"/>
      <c r="O93" s="118"/>
      <c r="P93" s="118"/>
      <c r="Q93" s="118"/>
      <c r="R93" s="118"/>
      <c r="S93" s="119"/>
    </row>
    <row r="94" spans="1:19" s="128" customFormat="1" ht="76.5" customHeight="1" x14ac:dyDescent="0.25">
      <c r="A94" s="37" t="s">
        <v>141</v>
      </c>
      <c r="B94" s="46" t="s">
        <v>236</v>
      </c>
      <c r="C94" s="92"/>
      <c r="D94" s="66" t="s">
        <v>301</v>
      </c>
      <c r="E94" s="64" t="s">
        <v>65</v>
      </c>
      <c r="F94" s="25">
        <v>5850</v>
      </c>
      <c r="G94" s="24">
        <f>I94+J94+K94+L94+M94+N94+O94+P94+Q94+R94+S94</f>
        <v>0</v>
      </c>
      <c r="H94" s="70">
        <f>F94*G94</f>
        <v>0</v>
      </c>
      <c r="I94" s="3"/>
      <c r="J94" s="118"/>
      <c r="K94" s="118"/>
      <c r="L94" s="118"/>
      <c r="M94" s="118"/>
      <c r="N94" s="118"/>
      <c r="O94" s="118"/>
      <c r="P94" s="118"/>
      <c r="Q94" s="118"/>
      <c r="R94" s="118"/>
      <c r="S94" s="119"/>
    </row>
    <row r="95" spans="1:19" s="128" customFormat="1" ht="76.5" customHeight="1" x14ac:dyDescent="0.25">
      <c r="A95" s="37" t="s">
        <v>142</v>
      </c>
      <c r="B95" s="47" t="s">
        <v>296</v>
      </c>
      <c r="C95" s="92"/>
      <c r="D95" s="66" t="s">
        <v>220</v>
      </c>
      <c r="E95" s="64" t="s">
        <v>65</v>
      </c>
      <c r="F95" s="24">
        <v>3465</v>
      </c>
      <c r="G95" s="24">
        <f t="shared" ref="G95:G96" si="20">I95+J95+K95+L95+M95+N95+O95+P95+Q95+R95+S95</f>
        <v>0</v>
      </c>
      <c r="H95" s="70">
        <f t="shared" ref="H95:H96" si="21">F95*G95</f>
        <v>0</v>
      </c>
      <c r="I95" s="3"/>
      <c r="J95" s="118"/>
      <c r="K95" s="118"/>
      <c r="L95" s="118"/>
      <c r="M95" s="118"/>
      <c r="N95" s="118"/>
      <c r="O95" s="118"/>
      <c r="P95" s="118"/>
      <c r="Q95" s="118"/>
      <c r="R95" s="118"/>
      <c r="S95" s="119"/>
    </row>
    <row r="96" spans="1:19" s="128" customFormat="1" ht="76.5" customHeight="1" thickBot="1" x14ac:dyDescent="0.3">
      <c r="A96" s="84" t="s">
        <v>143</v>
      </c>
      <c r="B96" s="52" t="s">
        <v>297</v>
      </c>
      <c r="C96" s="95"/>
      <c r="D96" s="67" t="s">
        <v>220</v>
      </c>
      <c r="E96" s="71" t="s">
        <v>65</v>
      </c>
      <c r="F96" s="53">
        <v>3465</v>
      </c>
      <c r="G96" s="30">
        <f t="shared" si="20"/>
        <v>0</v>
      </c>
      <c r="H96" s="72">
        <f t="shared" si="21"/>
        <v>0</v>
      </c>
      <c r="I96" s="5"/>
      <c r="J96" s="42"/>
      <c r="K96" s="42"/>
      <c r="L96" s="42"/>
      <c r="M96" s="42"/>
      <c r="N96" s="42"/>
      <c r="O96" s="42"/>
      <c r="P96" s="42"/>
      <c r="Q96" s="42"/>
      <c r="R96" s="42"/>
      <c r="S96" s="43"/>
    </row>
    <row r="97" spans="1:19" s="128" customFormat="1" ht="33.75" customHeight="1" thickBot="1" x14ac:dyDescent="0.3">
      <c r="A97" s="155" t="s">
        <v>24</v>
      </c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7"/>
    </row>
    <row r="98" spans="1:19" s="128" customFormat="1" ht="76.5" customHeight="1" x14ac:dyDescent="0.25">
      <c r="A98" s="36" t="s">
        <v>144</v>
      </c>
      <c r="B98" s="20" t="s">
        <v>25</v>
      </c>
      <c r="C98" s="91"/>
      <c r="D98" s="65" t="s">
        <v>66</v>
      </c>
      <c r="E98" s="68" t="s">
        <v>65</v>
      </c>
      <c r="F98" s="21">
        <v>450</v>
      </c>
      <c r="G98" s="22">
        <f>I98</f>
        <v>0</v>
      </c>
      <c r="H98" s="69">
        <f>F98*G98</f>
        <v>0</v>
      </c>
      <c r="I98" s="149"/>
      <c r="J98" s="150"/>
      <c r="K98" s="150"/>
      <c r="L98" s="150"/>
      <c r="M98" s="150"/>
      <c r="N98" s="150"/>
      <c r="O98" s="150"/>
      <c r="P98" s="150"/>
      <c r="Q98" s="150"/>
      <c r="R98" s="151"/>
      <c r="S98" s="6"/>
    </row>
    <row r="99" spans="1:19" s="128" customFormat="1" ht="76.5" customHeight="1" x14ac:dyDescent="0.25">
      <c r="A99" s="37" t="s">
        <v>145</v>
      </c>
      <c r="B99" s="27" t="s">
        <v>26</v>
      </c>
      <c r="C99" s="92"/>
      <c r="D99" s="66" t="s">
        <v>67</v>
      </c>
      <c r="E99" s="64" t="s">
        <v>65</v>
      </c>
      <c r="F99" s="25">
        <v>450</v>
      </c>
      <c r="G99" s="32">
        <f t="shared" ref="G99:G109" si="22">I99</f>
        <v>0</v>
      </c>
      <c r="H99" s="97">
        <f t="shared" ref="H99:H109" si="23">F99*G99</f>
        <v>0</v>
      </c>
      <c r="I99" s="152"/>
      <c r="J99" s="153"/>
      <c r="K99" s="153"/>
      <c r="L99" s="153"/>
      <c r="M99" s="153"/>
      <c r="N99" s="153"/>
      <c r="O99" s="153"/>
      <c r="P99" s="153"/>
      <c r="Q99" s="153"/>
      <c r="R99" s="154"/>
      <c r="S99" s="6"/>
    </row>
    <row r="100" spans="1:19" s="128" customFormat="1" ht="76.5" customHeight="1" x14ac:dyDescent="0.25">
      <c r="A100" s="37" t="s">
        <v>146</v>
      </c>
      <c r="B100" s="27" t="s">
        <v>96</v>
      </c>
      <c r="C100" s="111"/>
      <c r="D100" s="66" t="s">
        <v>97</v>
      </c>
      <c r="E100" s="64" t="s">
        <v>65</v>
      </c>
      <c r="F100" s="25">
        <v>450</v>
      </c>
      <c r="G100" s="32">
        <f t="shared" si="22"/>
        <v>0</v>
      </c>
      <c r="H100" s="97">
        <f t="shared" si="23"/>
        <v>0</v>
      </c>
      <c r="I100" s="152"/>
      <c r="J100" s="153"/>
      <c r="K100" s="153"/>
      <c r="L100" s="153"/>
      <c r="M100" s="153"/>
      <c r="N100" s="153"/>
      <c r="O100" s="153"/>
      <c r="P100" s="153"/>
      <c r="Q100" s="153"/>
      <c r="R100" s="154"/>
      <c r="S100" s="6"/>
    </row>
    <row r="101" spans="1:19" s="128" customFormat="1" ht="76.5" customHeight="1" x14ac:dyDescent="0.25">
      <c r="A101" s="37" t="s">
        <v>147</v>
      </c>
      <c r="B101" s="27" t="s">
        <v>98</v>
      </c>
      <c r="C101" s="92"/>
      <c r="D101" s="66" t="s">
        <v>68</v>
      </c>
      <c r="E101" s="64" t="s">
        <v>65</v>
      </c>
      <c r="F101" s="25">
        <v>580</v>
      </c>
      <c r="G101" s="32">
        <f t="shared" si="22"/>
        <v>0</v>
      </c>
      <c r="H101" s="97">
        <f t="shared" si="23"/>
        <v>0</v>
      </c>
      <c r="I101" s="152"/>
      <c r="J101" s="153"/>
      <c r="K101" s="153"/>
      <c r="L101" s="153"/>
      <c r="M101" s="153"/>
      <c r="N101" s="153"/>
      <c r="O101" s="153"/>
      <c r="P101" s="153"/>
      <c r="Q101" s="153"/>
      <c r="R101" s="154"/>
      <c r="S101" s="6"/>
    </row>
    <row r="102" spans="1:19" s="128" customFormat="1" ht="76.5" customHeight="1" x14ac:dyDescent="0.25">
      <c r="A102" s="37" t="s">
        <v>148</v>
      </c>
      <c r="B102" s="27" t="s">
        <v>99</v>
      </c>
      <c r="C102" s="92"/>
      <c r="D102" s="66" t="s">
        <v>69</v>
      </c>
      <c r="E102" s="64" t="s">
        <v>65</v>
      </c>
      <c r="F102" s="25">
        <v>500</v>
      </c>
      <c r="G102" s="32">
        <f t="shared" si="22"/>
        <v>0</v>
      </c>
      <c r="H102" s="97">
        <f t="shared" si="23"/>
        <v>0</v>
      </c>
      <c r="I102" s="152"/>
      <c r="J102" s="153"/>
      <c r="K102" s="153"/>
      <c r="L102" s="153"/>
      <c r="M102" s="153"/>
      <c r="N102" s="153"/>
      <c r="O102" s="153"/>
      <c r="P102" s="153"/>
      <c r="Q102" s="153"/>
      <c r="R102" s="154"/>
      <c r="S102" s="6"/>
    </row>
    <row r="103" spans="1:19" s="128" customFormat="1" ht="76.5" customHeight="1" x14ac:dyDescent="0.25">
      <c r="A103" s="37" t="s">
        <v>149</v>
      </c>
      <c r="B103" s="27" t="s">
        <v>34</v>
      </c>
      <c r="C103" s="92"/>
      <c r="D103" s="66" t="s">
        <v>70</v>
      </c>
      <c r="E103" s="64" t="s">
        <v>38</v>
      </c>
      <c r="F103" s="25">
        <v>400</v>
      </c>
      <c r="G103" s="32">
        <f t="shared" si="22"/>
        <v>0</v>
      </c>
      <c r="H103" s="97">
        <f t="shared" si="23"/>
        <v>0</v>
      </c>
      <c r="I103" s="152"/>
      <c r="J103" s="153"/>
      <c r="K103" s="153"/>
      <c r="L103" s="153"/>
      <c r="M103" s="153"/>
      <c r="N103" s="153"/>
      <c r="O103" s="153"/>
      <c r="P103" s="153"/>
      <c r="Q103" s="153"/>
      <c r="R103" s="154"/>
      <c r="S103" s="6"/>
    </row>
    <row r="104" spans="1:19" s="128" customFormat="1" ht="76.5" customHeight="1" x14ac:dyDescent="0.25">
      <c r="A104" s="37" t="s">
        <v>150</v>
      </c>
      <c r="B104" s="27" t="s">
        <v>27</v>
      </c>
      <c r="C104" s="92"/>
      <c r="D104" s="66" t="s">
        <v>101</v>
      </c>
      <c r="E104" s="64" t="s">
        <v>38</v>
      </c>
      <c r="F104" s="25">
        <v>400</v>
      </c>
      <c r="G104" s="32">
        <f t="shared" si="22"/>
        <v>0</v>
      </c>
      <c r="H104" s="97">
        <f t="shared" si="23"/>
        <v>0</v>
      </c>
      <c r="I104" s="152"/>
      <c r="J104" s="153"/>
      <c r="K104" s="153"/>
      <c r="L104" s="153"/>
      <c r="M104" s="153"/>
      <c r="N104" s="153"/>
      <c r="O104" s="153"/>
      <c r="P104" s="153"/>
      <c r="Q104" s="153"/>
      <c r="R104" s="154"/>
      <c r="S104" s="6"/>
    </row>
    <row r="105" spans="1:19" s="128" customFormat="1" ht="76.5" customHeight="1" x14ac:dyDescent="0.25">
      <c r="A105" s="37" t="s">
        <v>151</v>
      </c>
      <c r="B105" s="27" t="s">
        <v>100</v>
      </c>
      <c r="C105" s="92"/>
      <c r="D105" s="66" t="s">
        <v>102</v>
      </c>
      <c r="E105" s="64" t="s">
        <v>38</v>
      </c>
      <c r="F105" s="25">
        <v>400</v>
      </c>
      <c r="G105" s="32">
        <f t="shared" si="22"/>
        <v>0</v>
      </c>
      <c r="H105" s="97">
        <f t="shared" si="23"/>
        <v>0</v>
      </c>
      <c r="I105" s="152"/>
      <c r="J105" s="153"/>
      <c r="K105" s="153"/>
      <c r="L105" s="153"/>
      <c r="M105" s="153"/>
      <c r="N105" s="153"/>
      <c r="O105" s="153"/>
      <c r="P105" s="153"/>
      <c r="Q105" s="153"/>
      <c r="R105" s="154"/>
      <c r="S105" s="6"/>
    </row>
    <row r="106" spans="1:19" s="128" customFormat="1" ht="76.5" customHeight="1" x14ac:dyDescent="0.25">
      <c r="A106" s="37" t="s">
        <v>152</v>
      </c>
      <c r="B106" s="27" t="s">
        <v>103</v>
      </c>
      <c r="C106" s="92"/>
      <c r="D106" s="66" t="s">
        <v>105</v>
      </c>
      <c r="E106" s="64" t="s">
        <v>38</v>
      </c>
      <c r="F106" s="25">
        <v>505</v>
      </c>
      <c r="G106" s="32">
        <f t="shared" si="22"/>
        <v>0</v>
      </c>
      <c r="H106" s="97">
        <f t="shared" si="23"/>
        <v>0</v>
      </c>
      <c r="I106" s="152"/>
      <c r="J106" s="153"/>
      <c r="K106" s="153"/>
      <c r="L106" s="153"/>
      <c r="M106" s="153"/>
      <c r="N106" s="153"/>
      <c r="O106" s="153"/>
      <c r="P106" s="153"/>
      <c r="Q106" s="153"/>
      <c r="R106" s="154"/>
      <c r="S106" s="6"/>
    </row>
    <row r="107" spans="1:19" s="128" customFormat="1" ht="76.5" customHeight="1" x14ac:dyDescent="0.25">
      <c r="A107" s="37" t="s">
        <v>153</v>
      </c>
      <c r="B107" s="27" t="s">
        <v>104</v>
      </c>
      <c r="C107" s="111"/>
      <c r="D107" s="66" t="s">
        <v>106</v>
      </c>
      <c r="E107" s="64" t="s">
        <v>38</v>
      </c>
      <c r="F107" s="25">
        <v>550</v>
      </c>
      <c r="G107" s="32">
        <f t="shared" si="22"/>
        <v>0</v>
      </c>
      <c r="H107" s="97">
        <f t="shared" si="23"/>
        <v>0</v>
      </c>
      <c r="I107" s="152"/>
      <c r="J107" s="153"/>
      <c r="K107" s="153"/>
      <c r="L107" s="153"/>
      <c r="M107" s="153"/>
      <c r="N107" s="153"/>
      <c r="O107" s="153"/>
      <c r="P107" s="153"/>
      <c r="Q107" s="153"/>
      <c r="R107" s="154"/>
      <c r="S107" s="6"/>
    </row>
    <row r="108" spans="1:19" s="128" customFormat="1" ht="76.5" customHeight="1" x14ac:dyDescent="0.25">
      <c r="A108" s="37" t="s">
        <v>222</v>
      </c>
      <c r="B108" s="27" t="s">
        <v>173</v>
      </c>
      <c r="C108" s="61"/>
      <c r="D108" s="66" t="s">
        <v>221</v>
      </c>
      <c r="E108" s="64" t="s">
        <v>38</v>
      </c>
      <c r="F108" s="25">
        <v>2800</v>
      </c>
      <c r="G108" s="32">
        <f t="shared" si="22"/>
        <v>0</v>
      </c>
      <c r="H108" s="97">
        <f t="shared" si="23"/>
        <v>0</v>
      </c>
      <c r="I108" s="152"/>
      <c r="J108" s="153"/>
      <c r="K108" s="153"/>
      <c r="L108" s="153"/>
      <c r="M108" s="153"/>
      <c r="N108" s="153"/>
      <c r="O108" s="153"/>
      <c r="P108" s="153"/>
      <c r="Q108" s="153"/>
      <c r="R108" s="154"/>
      <c r="S108" s="6"/>
    </row>
    <row r="109" spans="1:19" s="128" customFormat="1" ht="76.5" customHeight="1" thickBot="1" x14ac:dyDescent="0.3">
      <c r="A109" s="84" t="s">
        <v>223</v>
      </c>
      <c r="B109" s="34" t="s">
        <v>174</v>
      </c>
      <c r="C109" s="116"/>
      <c r="D109" s="67" t="s">
        <v>224</v>
      </c>
      <c r="E109" s="71" t="s">
        <v>38</v>
      </c>
      <c r="F109" s="29">
        <v>1190</v>
      </c>
      <c r="G109" s="74">
        <f t="shared" si="22"/>
        <v>0</v>
      </c>
      <c r="H109" s="98">
        <f t="shared" si="23"/>
        <v>0</v>
      </c>
      <c r="I109" s="158"/>
      <c r="J109" s="159"/>
      <c r="K109" s="159"/>
      <c r="L109" s="159"/>
      <c r="M109" s="159"/>
      <c r="N109" s="159"/>
      <c r="O109" s="159"/>
      <c r="P109" s="159"/>
      <c r="Q109" s="159"/>
      <c r="R109" s="160"/>
      <c r="S109" s="6"/>
    </row>
    <row r="110" spans="1:19" s="128" customFormat="1" ht="33.75" customHeight="1" thickBot="1" x14ac:dyDescent="0.3">
      <c r="A110" s="155" t="s">
        <v>28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7"/>
      <c r="S110" s="6"/>
    </row>
    <row r="111" spans="1:19" s="128" customFormat="1" ht="76.5" customHeight="1" x14ac:dyDescent="0.25">
      <c r="A111" s="36" t="s">
        <v>154</v>
      </c>
      <c r="B111" s="19" t="s">
        <v>71</v>
      </c>
      <c r="C111" s="91"/>
      <c r="D111" s="65" t="s">
        <v>72</v>
      </c>
      <c r="E111" s="68" t="s">
        <v>38</v>
      </c>
      <c r="F111" s="21">
        <v>280</v>
      </c>
      <c r="G111" s="22">
        <f>I111</f>
        <v>0</v>
      </c>
      <c r="H111" s="69">
        <f>F111*G111</f>
        <v>0</v>
      </c>
      <c r="I111" s="161"/>
      <c r="J111" s="161"/>
      <c r="K111" s="161"/>
      <c r="L111" s="161"/>
      <c r="M111" s="161"/>
      <c r="N111" s="161"/>
      <c r="O111" s="161"/>
      <c r="P111" s="161"/>
      <c r="Q111" s="161"/>
      <c r="R111" s="162"/>
      <c r="S111" s="6"/>
    </row>
    <row r="112" spans="1:19" s="128" customFormat="1" ht="76.5" customHeight="1" x14ac:dyDescent="0.25">
      <c r="A112" s="37" t="s">
        <v>155</v>
      </c>
      <c r="B112" s="26" t="s">
        <v>73</v>
      </c>
      <c r="C112" s="92"/>
      <c r="D112" s="66" t="s">
        <v>74</v>
      </c>
      <c r="E112" s="64" t="s">
        <v>38</v>
      </c>
      <c r="F112" s="25">
        <v>230</v>
      </c>
      <c r="G112" s="24">
        <f t="shared" ref="G112:G121" si="24">I112</f>
        <v>0</v>
      </c>
      <c r="H112" s="70">
        <f t="shared" ref="H112:H121" si="25">F112*G112</f>
        <v>0</v>
      </c>
      <c r="I112" s="143"/>
      <c r="J112" s="143"/>
      <c r="K112" s="143"/>
      <c r="L112" s="143"/>
      <c r="M112" s="143"/>
      <c r="N112" s="143"/>
      <c r="O112" s="143"/>
      <c r="P112" s="143"/>
      <c r="Q112" s="143"/>
      <c r="R112" s="144"/>
      <c r="S112" s="6"/>
    </row>
    <row r="113" spans="1:19" s="128" customFormat="1" ht="76.5" customHeight="1" x14ac:dyDescent="0.25">
      <c r="A113" s="37" t="s">
        <v>156</v>
      </c>
      <c r="B113" s="26" t="s">
        <v>29</v>
      </c>
      <c r="C113" s="111"/>
      <c r="D113" s="66" t="s">
        <v>75</v>
      </c>
      <c r="E113" s="64" t="s">
        <v>65</v>
      </c>
      <c r="F113" s="25">
        <v>280</v>
      </c>
      <c r="G113" s="24">
        <f t="shared" si="24"/>
        <v>0</v>
      </c>
      <c r="H113" s="70">
        <f t="shared" si="25"/>
        <v>0</v>
      </c>
      <c r="I113" s="143"/>
      <c r="J113" s="143"/>
      <c r="K113" s="143"/>
      <c r="L113" s="143"/>
      <c r="M113" s="143"/>
      <c r="N113" s="143"/>
      <c r="O113" s="143"/>
      <c r="P113" s="143"/>
      <c r="Q113" s="143"/>
      <c r="R113" s="144"/>
      <c r="S113" s="6"/>
    </row>
    <row r="114" spans="1:19" s="128" customFormat="1" ht="76.5" customHeight="1" x14ac:dyDescent="0.25">
      <c r="A114" s="37" t="s">
        <v>157</v>
      </c>
      <c r="B114" s="26" t="s">
        <v>30</v>
      </c>
      <c r="C114" s="61"/>
      <c r="D114" s="66" t="s">
        <v>76</v>
      </c>
      <c r="E114" s="64" t="s">
        <v>65</v>
      </c>
      <c r="F114" s="25">
        <v>280</v>
      </c>
      <c r="G114" s="24">
        <f t="shared" si="24"/>
        <v>0</v>
      </c>
      <c r="H114" s="70">
        <f t="shared" si="25"/>
        <v>0</v>
      </c>
      <c r="I114" s="143"/>
      <c r="J114" s="143"/>
      <c r="K114" s="143"/>
      <c r="L114" s="143"/>
      <c r="M114" s="143"/>
      <c r="N114" s="143"/>
      <c r="O114" s="143"/>
      <c r="P114" s="143"/>
      <c r="Q114" s="143"/>
      <c r="R114" s="144"/>
      <c r="S114" s="6"/>
    </row>
    <row r="115" spans="1:19" s="128" customFormat="1" ht="76.5" customHeight="1" x14ac:dyDescent="0.25">
      <c r="A115" s="37" t="s">
        <v>158</v>
      </c>
      <c r="B115" s="26" t="s">
        <v>31</v>
      </c>
      <c r="C115" s="61"/>
      <c r="D115" s="66" t="s">
        <v>77</v>
      </c>
      <c r="E115" s="64" t="s">
        <v>38</v>
      </c>
      <c r="F115" s="25">
        <v>250</v>
      </c>
      <c r="G115" s="24">
        <f t="shared" si="24"/>
        <v>0</v>
      </c>
      <c r="H115" s="70">
        <f t="shared" si="25"/>
        <v>0</v>
      </c>
      <c r="I115" s="143"/>
      <c r="J115" s="143"/>
      <c r="K115" s="143"/>
      <c r="L115" s="143"/>
      <c r="M115" s="143"/>
      <c r="N115" s="143"/>
      <c r="O115" s="143"/>
      <c r="P115" s="143"/>
      <c r="Q115" s="143"/>
      <c r="R115" s="144"/>
      <c r="S115" s="6"/>
    </row>
    <row r="116" spans="1:19" s="128" customFormat="1" ht="76.5" customHeight="1" x14ac:dyDescent="0.25">
      <c r="A116" s="37" t="s">
        <v>159</v>
      </c>
      <c r="B116" s="26" t="s">
        <v>78</v>
      </c>
      <c r="C116" s="61"/>
      <c r="D116" s="66" t="s">
        <v>79</v>
      </c>
      <c r="E116" s="64" t="s">
        <v>38</v>
      </c>
      <c r="F116" s="25">
        <v>250</v>
      </c>
      <c r="G116" s="24">
        <f t="shared" si="24"/>
        <v>0</v>
      </c>
      <c r="H116" s="70">
        <f t="shared" si="25"/>
        <v>0</v>
      </c>
      <c r="I116" s="143"/>
      <c r="J116" s="143"/>
      <c r="K116" s="143"/>
      <c r="L116" s="143"/>
      <c r="M116" s="143"/>
      <c r="N116" s="143"/>
      <c r="O116" s="143"/>
      <c r="P116" s="143"/>
      <c r="Q116" s="143"/>
      <c r="R116" s="144"/>
      <c r="S116" s="6"/>
    </row>
    <row r="117" spans="1:19" s="128" customFormat="1" ht="76.5" customHeight="1" x14ac:dyDescent="0.25">
      <c r="A117" s="37" t="s">
        <v>160</v>
      </c>
      <c r="B117" s="26" t="s">
        <v>80</v>
      </c>
      <c r="C117" s="61"/>
      <c r="D117" s="66" t="s">
        <v>81</v>
      </c>
      <c r="E117" s="64" t="s">
        <v>38</v>
      </c>
      <c r="F117" s="25">
        <v>250</v>
      </c>
      <c r="G117" s="24">
        <f t="shared" si="24"/>
        <v>0</v>
      </c>
      <c r="H117" s="70">
        <f t="shared" si="25"/>
        <v>0</v>
      </c>
      <c r="I117" s="143"/>
      <c r="J117" s="143"/>
      <c r="K117" s="143"/>
      <c r="L117" s="143"/>
      <c r="M117" s="143"/>
      <c r="N117" s="143"/>
      <c r="O117" s="143"/>
      <c r="P117" s="143"/>
      <c r="Q117" s="143"/>
      <c r="R117" s="144"/>
      <c r="S117" s="6"/>
    </row>
    <row r="118" spans="1:19" s="128" customFormat="1" ht="76.5" customHeight="1" x14ac:dyDescent="0.25">
      <c r="A118" s="37" t="s">
        <v>161</v>
      </c>
      <c r="B118" s="26" t="s">
        <v>32</v>
      </c>
      <c r="C118" s="92"/>
      <c r="D118" s="66" t="s">
        <v>82</v>
      </c>
      <c r="E118" s="64" t="s">
        <v>38</v>
      </c>
      <c r="F118" s="25">
        <v>250</v>
      </c>
      <c r="G118" s="24">
        <f t="shared" si="24"/>
        <v>0</v>
      </c>
      <c r="H118" s="70">
        <f t="shared" si="25"/>
        <v>0</v>
      </c>
      <c r="I118" s="143"/>
      <c r="J118" s="143"/>
      <c r="K118" s="143"/>
      <c r="L118" s="143"/>
      <c r="M118" s="143"/>
      <c r="N118" s="143"/>
      <c r="O118" s="143"/>
      <c r="P118" s="143"/>
      <c r="Q118" s="143"/>
      <c r="R118" s="144"/>
      <c r="S118" s="6"/>
    </row>
    <row r="119" spans="1:19" s="128" customFormat="1" ht="76.5" customHeight="1" x14ac:dyDescent="0.25">
      <c r="A119" s="37" t="s">
        <v>162</v>
      </c>
      <c r="B119" s="26" t="s">
        <v>33</v>
      </c>
      <c r="C119" s="111"/>
      <c r="D119" s="66" t="s">
        <v>83</v>
      </c>
      <c r="E119" s="64" t="s">
        <v>38</v>
      </c>
      <c r="F119" s="25">
        <v>290</v>
      </c>
      <c r="G119" s="24">
        <f t="shared" si="24"/>
        <v>0</v>
      </c>
      <c r="H119" s="70">
        <f t="shared" si="25"/>
        <v>0</v>
      </c>
      <c r="I119" s="143"/>
      <c r="J119" s="143"/>
      <c r="K119" s="143"/>
      <c r="L119" s="143"/>
      <c r="M119" s="143"/>
      <c r="N119" s="143"/>
      <c r="O119" s="143"/>
      <c r="P119" s="143"/>
      <c r="Q119" s="143"/>
      <c r="R119" s="144"/>
      <c r="S119" s="6"/>
    </row>
    <row r="120" spans="1:19" s="128" customFormat="1" ht="76.5" customHeight="1" x14ac:dyDescent="0.25">
      <c r="A120" s="37" t="s">
        <v>163</v>
      </c>
      <c r="B120" s="26" t="s">
        <v>84</v>
      </c>
      <c r="C120" s="92"/>
      <c r="D120" s="66" t="s">
        <v>85</v>
      </c>
      <c r="E120" s="64" t="s">
        <v>38</v>
      </c>
      <c r="F120" s="25">
        <v>2500</v>
      </c>
      <c r="G120" s="24">
        <f t="shared" si="24"/>
        <v>0</v>
      </c>
      <c r="H120" s="70">
        <f t="shared" si="25"/>
        <v>0</v>
      </c>
      <c r="I120" s="143"/>
      <c r="J120" s="143"/>
      <c r="K120" s="143"/>
      <c r="L120" s="143"/>
      <c r="M120" s="143"/>
      <c r="N120" s="143"/>
      <c r="O120" s="143"/>
      <c r="P120" s="143"/>
      <c r="Q120" s="143"/>
      <c r="R120" s="144"/>
      <c r="S120" s="6"/>
    </row>
    <row r="121" spans="1:19" s="128" customFormat="1" ht="76.5" customHeight="1" thickBot="1" x14ac:dyDescent="0.3">
      <c r="A121" s="84" t="s">
        <v>164</v>
      </c>
      <c r="B121" s="28" t="s">
        <v>35</v>
      </c>
      <c r="C121" s="95"/>
      <c r="D121" s="67" t="s">
        <v>85</v>
      </c>
      <c r="E121" s="71" t="s">
        <v>38</v>
      </c>
      <c r="F121" s="29">
        <v>2500</v>
      </c>
      <c r="G121" s="30">
        <f t="shared" si="24"/>
        <v>0</v>
      </c>
      <c r="H121" s="72">
        <f t="shared" si="25"/>
        <v>0</v>
      </c>
      <c r="I121" s="145"/>
      <c r="J121" s="145"/>
      <c r="K121" s="145"/>
      <c r="L121" s="145"/>
      <c r="M121" s="145"/>
      <c r="N121" s="145"/>
      <c r="O121" s="145"/>
      <c r="P121" s="145"/>
      <c r="Q121" s="145"/>
      <c r="R121" s="146"/>
      <c r="S121" s="6"/>
    </row>
    <row r="122" spans="1:19" ht="30" customHeight="1" x14ac:dyDescent="0.25">
      <c r="A122" s="141" t="s">
        <v>201</v>
      </c>
      <c r="B122" s="141"/>
      <c r="C122" s="141"/>
      <c r="D122" s="141"/>
      <c r="E122" s="141"/>
      <c r="F122" s="141"/>
      <c r="G122" s="141"/>
      <c r="H122" s="142">
        <f>SUM(H16:H121)</f>
        <v>0</v>
      </c>
      <c r="I122" s="142"/>
      <c r="J122" s="142"/>
      <c r="K122" s="139" t="s">
        <v>202</v>
      </c>
      <c r="L122" s="139"/>
      <c r="M122" s="139"/>
      <c r="N122" s="139"/>
      <c r="O122" s="139"/>
      <c r="P122" s="139"/>
      <c r="Q122" s="139"/>
      <c r="R122" s="39"/>
      <c r="S122" s="39"/>
    </row>
    <row r="123" spans="1:19" ht="27" customHeight="1" x14ac:dyDescent="0.25">
      <c r="A123" s="138" t="s">
        <v>302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</row>
  </sheetData>
  <sheetProtection algorithmName="SHA-512" hashValue="tKa+gOQOhqp7i7g0cZ8BKkoPzoAMl6tZON5gGHoHU3wihv9NxoKq18CjypBxgcK+y2VHM1ytiAbshIX5dqgUAw==" saltValue="Dq8ob446Eqe1juiDNqNW1g==" spinCount="100000" sheet="1" formatCells="0" formatColumns="0" formatRows="0" insertColumns="0" insertRows="0" insertHyperlinks="0" deleteColumns="0" deleteRows="0" sort="0" autoFilter="0" pivotTables="0"/>
  <mergeCells count="72">
    <mergeCell ref="F90:H90"/>
    <mergeCell ref="A90:E90"/>
    <mergeCell ref="C1:N6"/>
    <mergeCell ref="I15:K15"/>
    <mergeCell ref="L15:N15"/>
    <mergeCell ref="A14:H15"/>
    <mergeCell ref="I14:Q14"/>
    <mergeCell ref="O15:Q15"/>
    <mergeCell ref="A7:Q7"/>
    <mergeCell ref="A8:Q8"/>
    <mergeCell ref="A68:E68"/>
    <mergeCell ref="F68:H68"/>
    <mergeCell ref="F87:H87"/>
    <mergeCell ref="A87:E87"/>
    <mergeCell ref="I13:Q13"/>
    <mergeCell ref="I21:Q21"/>
    <mergeCell ref="I16:K16"/>
    <mergeCell ref="L16:N16"/>
    <mergeCell ref="O16:Q16"/>
    <mergeCell ref="I17:Q17"/>
    <mergeCell ref="I18:Q18"/>
    <mergeCell ref="A10:Q10"/>
    <mergeCell ref="B11:C11"/>
    <mergeCell ref="D11:I11"/>
    <mergeCell ref="J11:Q11"/>
    <mergeCell ref="B12:C12"/>
    <mergeCell ref="D12:I12"/>
    <mergeCell ref="J12:Q12"/>
    <mergeCell ref="A34:E34"/>
    <mergeCell ref="F34:H34"/>
    <mergeCell ref="A52:E52"/>
    <mergeCell ref="F52:H52"/>
    <mergeCell ref="I19:Q19"/>
    <mergeCell ref="I20:Q20"/>
    <mergeCell ref="I22:Q22"/>
    <mergeCell ref="I23:Q23"/>
    <mergeCell ref="I24:Q24"/>
    <mergeCell ref="I25:Q25"/>
    <mergeCell ref="I26:Q26"/>
    <mergeCell ref="I27:Q27"/>
    <mergeCell ref="I28:Q28"/>
    <mergeCell ref="I112:R112"/>
    <mergeCell ref="I114:R114"/>
    <mergeCell ref="A97:S97"/>
    <mergeCell ref="I107:R107"/>
    <mergeCell ref="I108:R108"/>
    <mergeCell ref="I109:R109"/>
    <mergeCell ref="A110:R110"/>
    <mergeCell ref="I101:R101"/>
    <mergeCell ref="I102:R102"/>
    <mergeCell ref="I103:R103"/>
    <mergeCell ref="I104:R104"/>
    <mergeCell ref="I105:R105"/>
    <mergeCell ref="I106:R106"/>
    <mergeCell ref="I111:R111"/>
    <mergeCell ref="I113:R113"/>
    <mergeCell ref="A123:S123"/>
    <mergeCell ref="K122:Q122"/>
    <mergeCell ref="A9:Q9"/>
    <mergeCell ref="A122:G122"/>
    <mergeCell ref="H122:J122"/>
    <mergeCell ref="I118:R118"/>
    <mergeCell ref="I119:R119"/>
    <mergeCell ref="I120:R120"/>
    <mergeCell ref="I121:R121"/>
    <mergeCell ref="A29:H29"/>
    <mergeCell ref="I98:R98"/>
    <mergeCell ref="I99:R99"/>
    <mergeCell ref="I100:R100"/>
    <mergeCell ref="I115:R115"/>
    <mergeCell ref="I116:R116"/>
    <mergeCell ref="I117:R117"/>
  </mergeCells>
  <phoneticPr fontId="12" type="noConversion"/>
  <pageMargins left="0.31496062992125984" right="0.31496062992125984" top="0.35433070866141736" bottom="0.35433070866141736" header="0.31496062992125984" footer="0.31496062992125984"/>
  <pageSetup paperSize="9" scale="4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6DC0A-78C6-4857-A76C-21821B2B7CFA}">
  <dimension ref="A1"/>
  <sheetViews>
    <sheetView zoomScaleNormal="100" workbookViewId="0">
      <selection activeCell="O32" sqref="O3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Таблицы размеров</vt:lpstr>
      <vt:lpstr>'Бланк заказа'!Область_печати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2024-10-02T10:33:26Z</cp:lastPrinted>
  <dcterms:created xsi:type="dcterms:W3CDTF">2015-06-05T18:17:20Z</dcterms:created>
  <dcterms:modified xsi:type="dcterms:W3CDTF">2024-10-02T12:48:18Z</dcterms:modified>
</cp:coreProperties>
</file>